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6470" windowHeight="976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Лист1!$A$1:$M$288</definedName>
    <definedName name="_xlnm.Print_Area" localSheetId="0">Лист1!$A$1:$M$288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8" i="1" l="1"/>
  <c r="N58" i="1" s="1"/>
  <c r="G58" i="1"/>
  <c r="C58" i="1"/>
  <c r="L210" i="1" l="1"/>
  <c r="L159" i="1"/>
  <c r="I159" i="1"/>
  <c r="L66" i="1"/>
  <c r="G44" i="1" l="1"/>
  <c r="L150" i="1" l="1"/>
  <c r="C150" i="1"/>
  <c r="L44" i="1"/>
  <c r="L163" i="1" l="1"/>
  <c r="I163" i="1"/>
  <c r="L247" i="1" l="1"/>
  <c r="L50" i="1"/>
  <c r="L72" i="1" l="1"/>
  <c r="N72" i="1" s="1"/>
  <c r="I72" i="1"/>
  <c r="B72" i="1"/>
  <c r="C72" i="1"/>
  <c r="D72" i="1"/>
  <c r="E72" i="1"/>
  <c r="F72" i="1"/>
  <c r="G72" i="1"/>
  <c r="H72" i="1"/>
  <c r="L96" i="1" l="1"/>
  <c r="C96" i="1"/>
  <c r="L100" i="1" l="1"/>
  <c r="C100" i="1" l="1"/>
  <c r="L84" i="1"/>
  <c r="N84" i="1" s="1"/>
  <c r="C84" i="1"/>
  <c r="L76" i="1" l="1"/>
  <c r="C76" i="1"/>
  <c r="L162" i="1"/>
  <c r="L117" i="1" l="1"/>
  <c r="N117" i="1" s="1"/>
  <c r="C117" i="1"/>
  <c r="L131" i="1" l="1"/>
  <c r="N131" i="1" s="1"/>
  <c r="C131" i="1"/>
  <c r="L73" i="1" l="1"/>
  <c r="I73" i="1"/>
  <c r="C73" i="1"/>
  <c r="G2" i="1" l="1"/>
  <c r="G38" i="1"/>
  <c r="G39" i="1" s="1"/>
  <c r="K190" i="1" l="1"/>
  <c r="L190" i="1"/>
  <c r="M190" i="1"/>
  <c r="B190" i="1"/>
  <c r="C190" i="1"/>
  <c r="D190" i="1"/>
  <c r="E190" i="1"/>
  <c r="F190" i="1"/>
  <c r="G190" i="1"/>
  <c r="H190" i="1"/>
  <c r="I190" i="1"/>
  <c r="J190" i="1"/>
  <c r="L49" i="1" l="1"/>
  <c r="L97" i="1" l="1"/>
  <c r="L194" i="1"/>
  <c r="N194" i="1" s="1"/>
  <c r="L201" i="1" l="1"/>
  <c r="N201" i="1" s="1"/>
  <c r="C201" i="1"/>
  <c r="L61" i="1"/>
  <c r="N61" i="1" s="1"/>
  <c r="C61" i="1"/>
  <c r="L261" i="1" l="1"/>
  <c r="N261" i="1" s="1"/>
  <c r="H261" i="1"/>
  <c r="C261" i="1"/>
  <c r="C27" i="1" l="1"/>
  <c r="C208" i="1" l="1"/>
  <c r="L168" i="1" l="1"/>
  <c r="L51" i="1" l="1"/>
  <c r="N51" i="1" s="1"/>
  <c r="L48" i="1" l="1"/>
  <c r="C48" i="1"/>
  <c r="L288" i="1"/>
  <c r="N288" i="1" s="1"/>
  <c r="I288" i="1"/>
  <c r="C288" i="1"/>
  <c r="C287" i="1"/>
  <c r="L287" i="1"/>
  <c r="N287" i="1" s="1"/>
  <c r="M287" i="1"/>
  <c r="L95" i="1"/>
  <c r="C95" i="1"/>
  <c r="L276" i="1" l="1"/>
  <c r="N276" i="1" s="1"/>
  <c r="L189" i="1"/>
  <c r="N189" i="1" s="1"/>
  <c r="L188" i="1"/>
  <c r="N188" i="1" s="1"/>
  <c r="L170" i="1"/>
  <c r="N170" i="1" s="1"/>
  <c r="L120" i="1"/>
  <c r="N120" i="1" s="1"/>
  <c r="L78" i="1"/>
  <c r="N78" i="1" s="1"/>
  <c r="G170" i="1" l="1"/>
  <c r="I51" i="1"/>
  <c r="C51" i="1"/>
  <c r="I170" i="1" l="1"/>
  <c r="I49" i="1"/>
  <c r="L240" i="1"/>
  <c r="N240" i="1" s="1"/>
  <c r="C240" i="1"/>
  <c r="L206" i="1"/>
  <c r="N206" i="1" s="1"/>
  <c r="C206" i="1"/>
  <c r="L53" i="1"/>
  <c r="N53" i="1" s="1"/>
  <c r="G53" i="1"/>
  <c r="C53" i="1"/>
  <c r="L31" i="1"/>
  <c r="N31" i="1" s="1"/>
  <c r="L16" i="1" l="1"/>
  <c r="L254" i="1" l="1"/>
  <c r="N254" i="1" s="1"/>
  <c r="L118" i="1" l="1"/>
  <c r="N118" i="1" s="1"/>
  <c r="C254" i="1" l="1"/>
  <c r="C118" i="1"/>
  <c r="C276" i="1" l="1"/>
  <c r="C78" i="1"/>
  <c r="L250" i="1" l="1"/>
  <c r="N250" i="1" s="1"/>
  <c r="C250" i="1"/>
  <c r="C151" i="1"/>
  <c r="I86" i="1" l="1"/>
  <c r="J86" i="1"/>
  <c r="K86" i="1"/>
  <c r="B86" i="1"/>
  <c r="C86" i="1"/>
  <c r="D86" i="1"/>
  <c r="E86" i="1"/>
  <c r="F86" i="1"/>
  <c r="G86" i="1"/>
  <c r="H86" i="1"/>
  <c r="L273" i="1" l="1"/>
  <c r="N273" i="1" s="1"/>
  <c r="C273" i="1"/>
  <c r="L263" i="1" l="1"/>
  <c r="N263" i="1" s="1"/>
  <c r="L12" i="1"/>
  <c r="N12" i="1" s="1"/>
  <c r="L136" i="1"/>
  <c r="N136" i="1" s="1"/>
  <c r="C136" i="1" l="1"/>
  <c r="C120" i="1" l="1"/>
  <c r="L182" i="1" l="1"/>
  <c r="C182" i="1"/>
  <c r="L245" i="1" l="1"/>
  <c r="C245" i="1"/>
  <c r="L181" i="1" l="1"/>
  <c r="C181" i="1"/>
  <c r="L274" i="1"/>
  <c r="C274" i="1"/>
  <c r="L238" i="1" l="1"/>
  <c r="C238" i="1"/>
  <c r="L125" i="1" l="1"/>
  <c r="C125" i="1" l="1"/>
  <c r="C6" i="1" l="1"/>
  <c r="L6" i="1"/>
  <c r="C3" i="1"/>
  <c r="L3" i="1"/>
  <c r="L34" i="1" l="1"/>
  <c r="C34" i="1"/>
  <c r="L36" i="1" l="1"/>
  <c r="C36" i="1"/>
  <c r="L223" i="1" l="1"/>
  <c r="C223" i="1"/>
  <c r="L123" i="1" l="1"/>
  <c r="C123" i="1"/>
  <c r="L169" i="1" l="1"/>
  <c r="C169" i="1"/>
  <c r="L268" i="1" l="1"/>
  <c r="C268" i="1"/>
  <c r="L64" i="1" l="1"/>
  <c r="C64" i="1"/>
  <c r="L113" i="1" l="1"/>
  <c r="C113" i="1"/>
  <c r="L220" i="1" l="1"/>
  <c r="C220" i="1"/>
  <c r="L246" i="1" l="1"/>
  <c r="C246" i="1"/>
  <c r="L112" i="1"/>
  <c r="C112" i="1"/>
  <c r="L92" i="1" l="1"/>
  <c r="C92" i="1"/>
  <c r="L186" i="1"/>
  <c r="C186" i="1"/>
  <c r="L14" i="1" l="1"/>
  <c r="C14" i="1"/>
  <c r="L22" i="1"/>
  <c r="C22" i="1"/>
  <c r="L229" i="1"/>
  <c r="C229" i="1"/>
  <c r="L9" i="1"/>
  <c r="C9" i="1"/>
  <c r="L144" i="1" l="1"/>
  <c r="L260" i="1"/>
  <c r="C144" i="1"/>
  <c r="C260" i="1"/>
  <c r="L26" i="1" l="1"/>
  <c r="C26" i="1"/>
  <c r="L29" i="1"/>
  <c r="C29" i="1"/>
  <c r="L265" i="1" l="1"/>
  <c r="C265" i="1"/>
  <c r="L94" i="1" l="1"/>
  <c r="C233" i="1"/>
  <c r="C15" i="1" l="1"/>
  <c r="C264" i="1"/>
  <c r="C135" i="1"/>
  <c r="C127" i="1"/>
  <c r="C281" i="1"/>
  <c r="C174" i="1"/>
  <c r="C173" i="1"/>
  <c r="C83" i="1"/>
  <c r="C177" i="1"/>
  <c r="C139" i="1"/>
  <c r="C231" i="1"/>
  <c r="C155" i="1"/>
  <c r="C129" i="1"/>
  <c r="C196" i="1"/>
  <c r="C102" i="1"/>
  <c r="C13" i="1"/>
  <c r="C237" i="1"/>
  <c r="C140" i="1"/>
  <c r="C217" i="1"/>
  <c r="C124" i="1"/>
  <c r="C236" i="1"/>
  <c r="C57" i="1"/>
  <c r="C157" i="1"/>
  <c r="C137" i="1"/>
  <c r="C62" i="1"/>
  <c r="C232" i="1"/>
  <c r="C209" i="1"/>
  <c r="C282" i="1"/>
  <c r="C134" i="1"/>
  <c r="C242" i="1"/>
  <c r="C143" i="1"/>
  <c r="C277" i="1"/>
  <c r="C152" i="1"/>
  <c r="C213" i="1"/>
  <c r="C249" i="1"/>
  <c r="C7" i="1"/>
  <c r="C258" i="1"/>
  <c r="C10" i="1"/>
  <c r="C69" i="1"/>
  <c r="C228" i="1"/>
  <c r="C262" i="1"/>
  <c r="C8" i="1"/>
  <c r="C256" i="1"/>
  <c r="C11" i="1"/>
  <c r="C63" i="1"/>
  <c r="C126" i="1"/>
  <c r="C60" i="1"/>
  <c r="C257" i="1"/>
  <c r="C178" i="1"/>
  <c r="C198" i="1"/>
  <c r="C70" i="1"/>
  <c r="C67" i="1"/>
  <c r="C98" i="1"/>
  <c r="C244" i="1"/>
  <c r="C241" i="1"/>
  <c r="C243" i="1"/>
  <c r="C80" i="1"/>
  <c r="C285" i="1"/>
  <c r="C171" i="1"/>
  <c r="C81" i="1"/>
  <c r="C234" i="1"/>
  <c r="C197" i="1"/>
  <c r="C75" i="1"/>
  <c r="C224" i="1"/>
  <c r="C99" i="1"/>
  <c r="C43" i="1"/>
  <c r="C166" i="1"/>
  <c r="C149" i="1"/>
  <c r="C283" i="1"/>
  <c r="C205" i="1"/>
  <c r="C91" i="1"/>
  <c r="C253" i="1"/>
  <c r="C121" i="1"/>
  <c r="C103" i="1"/>
  <c r="C77" i="1"/>
  <c r="C59" i="1"/>
  <c r="C115" i="1"/>
  <c r="C108" i="1"/>
  <c r="C280" i="1"/>
  <c r="C153" i="1"/>
  <c r="C25" i="1"/>
  <c r="C184" i="1"/>
  <c r="C180" i="1"/>
  <c r="C45" i="1"/>
  <c r="C251" i="1"/>
  <c r="C147" i="1"/>
  <c r="C176" i="1"/>
  <c r="C133" i="1"/>
  <c r="C202" i="1"/>
  <c r="C138" i="1"/>
  <c r="C54" i="1"/>
  <c r="C109" i="1"/>
  <c r="C119" i="1"/>
  <c r="C218" i="1"/>
  <c r="C216" i="1"/>
  <c r="C87" i="1"/>
  <c r="C88" i="1"/>
  <c r="C56" i="1"/>
  <c r="C141" i="1"/>
  <c r="C272" i="1"/>
  <c r="C71" i="1"/>
  <c r="C211" i="1"/>
  <c r="C145" i="1"/>
  <c r="C248" i="1"/>
  <c r="C85" i="1"/>
  <c r="C160" i="1"/>
  <c r="C192" i="1"/>
  <c r="C219" i="1"/>
  <c r="C17" i="1"/>
  <c r="C68" i="1"/>
  <c r="C215" i="1"/>
  <c r="C239" i="1"/>
  <c r="C221" i="1"/>
  <c r="C148" i="1"/>
  <c r="C183" i="1"/>
  <c r="C225" i="1"/>
  <c r="C42" i="1"/>
  <c r="C40" i="1"/>
  <c r="C24" i="1"/>
  <c r="C275" i="1"/>
  <c r="C52" i="1"/>
  <c r="C79" i="1"/>
  <c r="C199" i="1"/>
  <c r="C33" i="1"/>
  <c r="C270" i="1"/>
  <c r="C111" i="1"/>
  <c r="C41" i="1"/>
  <c r="C200" i="1"/>
  <c r="C19" i="1"/>
  <c r="C279" i="1"/>
  <c r="C222" i="1"/>
  <c r="C65" i="1"/>
  <c r="C266" i="1"/>
  <c r="C47" i="1"/>
  <c r="C252" i="1"/>
  <c r="C46" i="1"/>
  <c r="C116" i="1"/>
  <c r="C185" i="1"/>
  <c r="C172" i="1"/>
  <c r="C130" i="1"/>
  <c r="C114" i="1"/>
  <c r="C21" i="1"/>
  <c r="C23" i="1"/>
  <c r="C187" i="1"/>
  <c r="C90" i="1"/>
  <c r="C107" i="1"/>
  <c r="C158" i="1"/>
  <c r="C204" i="1"/>
  <c r="C212" i="1"/>
  <c r="C269" i="1"/>
  <c r="C226" i="1"/>
  <c r="C122" i="1"/>
  <c r="C167" i="1"/>
  <c r="C179" i="1"/>
  <c r="C55" i="1"/>
  <c r="C278" i="1"/>
  <c r="C207" i="1"/>
  <c r="C20" i="1"/>
  <c r="C18" i="1"/>
  <c r="C32" i="1"/>
  <c r="C4" i="1"/>
  <c r="C259" i="1"/>
  <c r="C284" i="1"/>
  <c r="C35" i="1"/>
  <c r="C214" i="1"/>
  <c r="C74" i="1"/>
  <c r="C128" i="1"/>
  <c r="C193" i="1"/>
  <c r="C156" i="1"/>
  <c r="C154" i="1"/>
  <c r="C132" i="1"/>
  <c r="C101" i="1"/>
  <c r="C227" i="1"/>
  <c r="C286" i="1"/>
  <c r="C146" i="1"/>
  <c r="C93" i="1"/>
  <c r="C82" i="1"/>
  <c r="C203" i="1"/>
  <c r="C271" i="1"/>
  <c r="C267" i="1"/>
  <c r="C230" i="1"/>
  <c r="C142" i="1"/>
  <c r="C94" i="1"/>
  <c r="L233" i="1" l="1"/>
  <c r="L15" i="1"/>
  <c r="L264" i="1"/>
  <c r="L135" i="1"/>
  <c r="L127" i="1"/>
  <c r="L281" i="1"/>
  <c r="L174" i="1"/>
  <c r="L173" i="1"/>
  <c r="L83" i="1"/>
  <c r="L177" i="1"/>
  <c r="L139" i="1"/>
  <c r="L231" i="1"/>
  <c r="L155" i="1"/>
  <c r="L129" i="1"/>
  <c r="L196" i="1"/>
  <c r="L102" i="1"/>
  <c r="L13" i="1"/>
  <c r="L237" i="1"/>
  <c r="L140" i="1"/>
  <c r="L217" i="1"/>
  <c r="L124" i="1"/>
  <c r="L236" i="1"/>
  <c r="L57" i="1"/>
  <c r="L157" i="1"/>
  <c r="L255" i="1"/>
  <c r="L137" i="1"/>
  <c r="L62" i="1"/>
  <c r="L232" i="1"/>
  <c r="L209" i="1"/>
  <c r="L282" i="1"/>
  <c r="L134" i="1"/>
  <c r="L242" i="1"/>
  <c r="L143" i="1"/>
  <c r="L277" i="1"/>
  <c r="L152" i="1"/>
  <c r="L213" i="1"/>
  <c r="L249" i="1"/>
  <c r="L7" i="1"/>
  <c r="L258" i="1"/>
  <c r="L10" i="1"/>
  <c r="L69" i="1"/>
  <c r="L228" i="1"/>
  <c r="L262" i="1"/>
  <c r="L8" i="1"/>
  <c r="L256" i="1"/>
  <c r="L89" i="1"/>
  <c r="L11" i="1"/>
  <c r="L63" i="1"/>
  <c r="L126" i="1"/>
  <c r="L60" i="1"/>
  <c r="L257" i="1"/>
  <c r="L178" i="1"/>
  <c r="L198" i="1"/>
  <c r="L70" i="1"/>
  <c r="L67" i="1"/>
  <c r="L98" i="1"/>
  <c r="L244" i="1"/>
  <c r="L241" i="1"/>
  <c r="L243" i="1"/>
  <c r="L80" i="1"/>
  <c r="L285" i="1"/>
  <c r="L171" i="1"/>
  <c r="L81" i="1"/>
  <c r="L234" i="1"/>
  <c r="L197" i="1"/>
  <c r="L75" i="1"/>
  <c r="L224" i="1"/>
  <c r="L99" i="1"/>
  <c r="L43" i="1"/>
  <c r="L166" i="1"/>
  <c r="L149" i="1"/>
  <c r="L283" i="1"/>
  <c r="L205" i="1"/>
  <c r="L91" i="1"/>
  <c r="L253" i="1"/>
  <c r="L121" i="1"/>
  <c r="L103" i="1"/>
  <c r="L77" i="1"/>
  <c r="L59" i="1"/>
  <c r="L115" i="1"/>
  <c r="L108" i="1"/>
  <c r="L280" i="1"/>
  <c r="L153" i="1"/>
  <c r="L25" i="1"/>
  <c r="L184" i="1"/>
  <c r="L180" i="1"/>
  <c r="L45" i="1"/>
  <c r="L30" i="1"/>
  <c r="L251" i="1"/>
  <c r="L147" i="1"/>
  <c r="L176" i="1"/>
  <c r="L133" i="1"/>
  <c r="L202" i="1"/>
  <c r="L138" i="1"/>
  <c r="L54" i="1"/>
  <c r="L109" i="1"/>
  <c r="L119" i="1"/>
  <c r="L218" i="1"/>
  <c r="L216" i="1"/>
  <c r="L87" i="1"/>
  <c r="L88" i="1"/>
  <c r="L56" i="1"/>
  <c r="L141" i="1"/>
  <c r="L272" i="1"/>
  <c r="L71" i="1"/>
  <c r="L211" i="1"/>
  <c r="L145" i="1"/>
  <c r="L248" i="1"/>
  <c r="L85" i="1"/>
  <c r="L160" i="1"/>
  <c r="L192" i="1"/>
  <c r="L219" i="1"/>
  <c r="L17" i="1"/>
  <c r="L68" i="1"/>
  <c r="L215" i="1"/>
  <c r="L239" i="1"/>
  <c r="L221" i="1"/>
  <c r="L148" i="1"/>
  <c r="L183" i="1"/>
  <c r="L225" i="1"/>
  <c r="L42" i="1"/>
  <c r="L40" i="1"/>
  <c r="L24" i="1"/>
  <c r="L275" i="1"/>
  <c r="L52" i="1"/>
  <c r="L79" i="1"/>
  <c r="L199" i="1"/>
  <c r="L33" i="1"/>
  <c r="L270" i="1"/>
  <c r="L111" i="1"/>
  <c r="L41" i="1"/>
  <c r="L200" i="1"/>
  <c r="L19" i="1"/>
  <c r="L279" i="1"/>
  <c r="L222" i="1"/>
  <c r="L65" i="1"/>
  <c r="L266" i="1"/>
  <c r="L47" i="1"/>
  <c r="L252" i="1"/>
  <c r="L46" i="1"/>
  <c r="L116" i="1"/>
  <c r="L185" i="1"/>
  <c r="L172" i="1"/>
  <c r="L130" i="1"/>
  <c r="L114" i="1"/>
  <c r="L21" i="1"/>
  <c r="L23" i="1"/>
  <c r="L187" i="1"/>
  <c r="L90" i="1"/>
  <c r="L107" i="1"/>
  <c r="L158" i="1"/>
  <c r="L204" i="1"/>
  <c r="L175" i="1"/>
  <c r="L212" i="1"/>
  <c r="L269" i="1"/>
  <c r="L226" i="1"/>
  <c r="L122" i="1"/>
  <c r="L167" i="1"/>
  <c r="L179" i="1"/>
  <c r="L55" i="1"/>
  <c r="L208" i="1"/>
  <c r="L278" i="1"/>
  <c r="L207" i="1"/>
  <c r="L20" i="1"/>
  <c r="L18" i="1"/>
  <c r="L32" i="1"/>
  <c r="L4" i="1"/>
  <c r="L259" i="1"/>
  <c r="L284" i="1"/>
  <c r="L35" i="1"/>
  <c r="L214" i="1"/>
  <c r="L74" i="1"/>
  <c r="L128" i="1"/>
  <c r="L193" i="1"/>
  <c r="L161" i="1"/>
  <c r="L156" i="1"/>
  <c r="L154" i="1"/>
  <c r="L132" i="1"/>
  <c r="L101" i="1"/>
  <c r="L227" i="1"/>
  <c r="L286" i="1"/>
  <c r="L146" i="1"/>
  <c r="L93" i="1"/>
  <c r="L82" i="1"/>
  <c r="L203" i="1"/>
  <c r="L271" i="1"/>
  <c r="L267" i="1"/>
  <c r="L230" i="1"/>
  <c r="L142" i="1"/>
  <c r="N182" i="1" l="1"/>
  <c r="N181" i="1"/>
  <c r="N245" i="1"/>
  <c r="N274" i="1"/>
  <c r="N238" i="1"/>
  <c r="N124" i="1"/>
  <c r="N6" i="1"/>
  <c r="N56" i="1"/>
  <c r="N152" i="1"/>
  <c r="N14" i="1"/>
  <c r="N19" i="1"/>
  <c r="N23" i="1"/>
  <c r="N32" i="1"/>
  <c r="N41" i="1"/>
  <c r="N54" i="1"/>
  <c r="N74" i="1"/>
  <c r="N81" i="1"/>
  <c r="N92" i="1"/>
  <c r="N113" i="1"/>
  <c r="N135" i="1"/>
  <c r="N147" i="1"/>
  <c r="N156" i="1"/>
  <c r="N7" i="1"/>
  <c r="N11" i="1"/>
  <c r="N15" i="1"/>
  <c r="N20" i="1"/>
  <c r="N24" i="1"/>
  <c r="N29" i="1"/>
  <c r="N33" i="1"/>
  <c r="N37" i="1"/>
  <c r="N42" i="1"/>
  <c r="N55" i="1"/>
  <c r="N62" i="1"/>
  <c r="N65" i="1"/>
  <c r="N70" i="1"/>
  <c r="N75" i="1"/>
  <c r="N79" i="1"/>
  <c r="N82" i="1"/>
  <c r="N89" i="1"/>
  <c r="N93" i="1"/>
  <c r="N102" i="1"/>
  <c r="N109" i="1"/>
  <c r="N114" i="1"/>
  <c r="N123" i="1"/>
  <c r="N127" i="1"/>
  <c r="N132" i="1"/>
  <c r="N137" i="1"/>
  <c r="N141" i="1"/>
  <c r="N148" i="1"/>
  <c r="N157" i="1"/>
  <c r="N167" i="1"/>
  <c r="N172" i="1"/>
  <c r="N179" i="1"/>
  <c r="N185" i="1"/>
  <c r="N193" i="1"/>
  <c r="N198" i="1"/>
  <c r="N203" i="1"/>
  <c r="N208" i="1"/>
  <c r="N213" i="1"/>
  <c r="N217" i="1"/>
  <c r="N220" i="1"/>
  <c r="N224" i="1"/>
  <c r="N227" i="1"/>
  <c r="N230" i="1"/>
  <c r="N235" i="1"/>
  <c r="N241" i="1"/>
  <c r="N246" i="1"/>
  <c r="N256" i="1"/>
  <c r="N259" i="1"/>
  <c r="N268" i="1"/>
  <c r="N272" i="1"/>
  <c r="N279" i="1"/>
  <c r="N283" i="1"/>
  <c r="N17" i="1"/>
  <c r="N34" i="1"/>
  <c r="N43" i="1"/>
  <c r="N52" i="1"/>
  <c r="N59" i="1"/>
  <c r="N63" i="1"/>
  <c r="N87" i="1"/>
  <c r="N94" i="1"/>
  <c r="N111" i="1"/>
  <c r="N125" i="1"/>
  <c r="N128" i="1"/>
  <c r="N138" i="1"/>
  <c r="N145" i="1"/>
  <c r="N8" i="1"/>
  <c r="N21" i="1"/>
  <c r="N25" i="1"/>
  <c r="N30" i="1"/>
  <c r="N46" i="1"/>
  <c r="N67" i="1"/>
  <c r="N83" i="1"/>
  <c r="N90" i="1"/>
  <c r="N103" i="1"/>
  <c r="N115" i="1"/>
  <c r="N133" i="1"/>
  <c r="N142" i="1"/>
  <c r="N9" i="1"/>
  <c r="N18" i="1"/>
  <c r="N22" i="1"/>
  <c r="N26" i="1"/>
  <c r="N35" i="1"/>
  <c r="N40" i="1"/>
  <c r="N47" i="1"/>
  <c r="N57" i="1"/>
  <c r="N60" i="1"/>
  <c r="N68" i="1"/>
  <c r="N71" i="1"/>
  <c r="N80" i="1"/>
  <c r="N85" i="1"/>
  <c r="N88" i="1"/>
  <c r="N91" i="1"/>
  <c r="N98" i="1"/>
  <c r="N107" i="1"/>
  <c r="N112" i="1"/>
  <c r="N116" i="1"/>
  <c r="N121" i="1"/>
  <c r="N126" i="1"/>
  <c r="N129" i="1"/>
  <c r="N134" i="1"/>
  <c r="N139" i="1"/>
  <c r="N143" i="1"/>
  <c r="N146" i="1"/>
  <c r="N155" i="1"/>
  <c r="N160" i="1"/>
  <c r="N164" i="1"/>
  <c r="N174" i="1"/>
  <c r="N177" i="1"/>
  <c r="N183" i="1"/>
  <c r="N187" i="1"/>
  <c r="N196" i="1"/>
  <c r="N200" i="1"/>
  <c r="N205" i="1"/>
  <c r="N209" i="1"/>
  <c r="N211" i="1"/>
  <c r="N215" i="1"/>
  <c r="N219" i="1"/>
  <c r="N222" i="1"/>
  <c r="N229" i="1"/>
  <c r="N232" i="1"/>
  <c r="N237" i="1"/>
  <c r="N243" i="1"/>
  <c r="N249" i="1"/>
  <c r="N253" i="1"/>
  <c r="N257" i="1"/>
  <c r="N262" i="1"/>
  <c r="N266" i="1"/>
  <c r="N271" i="1"/>
  <c r="N277" i="1"/>
  <c r="N281" i="1"/>
  <c r="N285" i="1"/>
  <c r="N10" i="1"/>
  <c r="N28" i="1"/>
  <c r="N36" i="1"/>
  <c r="N45" i="1"/>
  <c r="N64" i="1"/>
  <c r="N69" i="1"/>
  <c r="N77" i="1"/>
  <c r="N99" i="1"/>
  <c r="N108" i="1"/>
  <c r="N119" i="1"/>
  <c r="N122" i="1"/>
  <c r="N130" i="1"/>
  <c r="N140" i="1"/>
  <c r="N144" i="1"/>
  <c r="N153" i="1"/>
  <c r="N154" i="1"/>
  <c r="N166" i="1"/>
  <c r="N175" i="1"/>
  <c r="N184" i="1"/>
  <c r="N192" i="1"/>
  <c r="N202" i="1"/>
  <c r="N216" i="1"/>
  <c r="N223" i="1"/>
  <c r="N234" i="1"/>
  <c r="N244" i="1"/>
  <c r="N255" i="1"/>
  <c r="N264" i="1"/>
  <c r="N282" i="1"/>
  <c r="N158" i="1"/>
  <c r="N169" i="1"/>
  <c r="N176" i="1"/>
  <c r="N186" i="1"/>
  <c r="N204" i="1"/>
  <c r="N218" i="1"/>
  <c r="N225" i="1"/>
  <c r="N231" i="1"/>
  <c r="N236" i="1"/>
  <c r="N248" i="1"/>
  <c r="N265" i="1"/>
  <c r="N275" i="1"/>
  <c r="N284" i="1"/>
  <c r="N252" i="1"/>
  <c r="N270" i="1"/>
  <c r="N161" i="1"/>
  <c r="N171" i="1"/>
  <c r="N178" i="1"/>
  <c r="N197" i="1"/>
  <c r="N207" i="1"/>
  <c r="N212" i="1"/>
  <c r="N226" i="1"/>
  <c r="N233" i="1"/>
  <c r="N239" i="1"/>
  <c r="N251" i="1"/>
  <c r="N258" i="1"/>
  <c r="N267" i="1"/>
  <c r="N278" i="1"/>
  <c r="N286" i="1"/>
  <c r="N149" i="1"/>
  <c r="N173" i="1"/>
  <c r="N180" i="1"/>
  <c r="N199" i="1"/>
  <c r="N214" i="1"/>
  <c r="N221" i="1"/>
  <c r="N228" i="1"/>
  <c r="N242" i="1"/>
  <c r="N260" i="1"/>
  <c r="N280" i="1"/>
</calcChain>
</file>

<file path=xl/sharedStrings.xml><?xml version="1.0" encoding="utf-8"?>
<sst xmlns="http://schemas.openxmlformats.org/spreadsheetml/2006/main" count="1426" uniqueCount="1087">
  <si>
    <t>ФИО адвокатов</t>
  </si>
  <si>
    <t>Форма организации адвокатской деятельности</t>
  </si>
  <si>
    <t>Наименование и место нахождения служебного помещения</t>
  </si>
  <si>
    <t xml:space="preserve">Открытые контактные телефоны </t>
  </si>
  <si>
    <t>Абдыкаримов Марат Бахитович</t>
  </si>
  <si>
    <t>Агайсин Ораз Кайратович</t>
  </si>
  <si>
    <t>Абишев Калибай Сайлаубаевич</t>
  </si>
  <si>
    <t>Адильбекова Гульнар Жумасултановна</t>
  </si>
  <si>
    <t>Аманкулова Арайлым Жумагалиевна</t>
  </si>
  <si>
    <t>Амиров Бектас Тайгарович</t>
  </si>
  <si>
    <t>Амиров Нуржан Амантаевич</t>
  </si>
  <si>
    <t>Антонова Татьяна Александровна</t>
  </si>
  <si>
    <t>Ахмадиев Меллетхан Жалелович</t>
  </si>
  <si>
    <t>Ахметов Талгат Амирович</t>
  </si>
  <si>
    <t>Ахметов Амир Аманжолович</t>
  </si>
  <si>
    <t>Бакиров Болат Саматович</t>
  </si>
  <si>
    <t>Бегежанов Арман Бахиджанович</t>
  </si>
  <si>
    <t>Белоножко Матвей Васильевич</t>
  </si>
  <si>
    <t>Бзиков Сергей Борисович</t>
  </si>
  <si>
    <t xml:space="preserve">Бикенова Асель Алексеевна </t>
  </si>
  <si>
    <t>Богатырева Наталья Ивановна</t>
  </si>
  <si>
    <t>Бермухамедов Чингиз Юрьевич</t>
  </si>
  <si>
    <t>Васильев Илья Владимирович</t>
  </si>
  <si>
    <t>Верещага Игорь Михайлович</t>
  </si>
  <si>
    <t>Власюк Валерий Анатольевич</t>
  </si>
  <si>
    <t>Волочай Руфина Васильевна</t>
  </si>
  <si>
    <t>Геращенко Константин Александрович</t>
  </si>
  <si>
    <t>Геращенко Константин Константинович</t>
  </si>
  <si>
    <t>Гурин Алексей Алексеевич</t>
  </si>
  <si>
    <t>Гуляк Василий Васильевич</t>
  </si>
  <si>
    <t>Джантасов Ермек Нурлыбекович</t>
  </si>
  <si>
    <t>Дребот Олег Анатольевич</t>
  </si>
  <si>
    <t>Дудина Анна Павловна</t>
  </si>
  <si>
    <t>Ермоленко Любовь Андреевна</t>
  </si>
  <si>
    <t>Ермагамбетов Серик Мухтарович</t>
  </si>
  <si>
    <t>Емельянова Людмила Алексеевна</t>
  </si>
  <si>
    <t>Жабаков Булат Касенович</t>
  </si>
  <si>
    <t>Жанайдаров Бейсенбай Таевич</t>
  </si>
  <si>
    <t>Жаншуаков Даулет Сеилович</t>
  </si>
  <si>
    <t>Жунусканов Толыбек Жунусканулы</t>
  </si>
  <si>
    <t>Жургунова Жанар Акбасовна</t>
  </si>
  <si>
    <t>Жангабулова Жанара Сапаргалиевна</t>
  </si>
  <si>
    <t>ЮК Карабалыкского района</t>
  </si>
  <si>
    <t>Захватаев Олег Александрович</t>
  </si>
  <si>
    <t>Иманбаев Сабыржан Касымханович</t>
  </si>
  <si>
    <t>Искаков  Ертай Баусович</t>
  </si>
  <si>
    <t>Исмаилова Ляззат Борисовна</t>
  </si>
  <si>
    <t>Исмагулова Лязат Касымбековна</t>
  </si>
  <si>
    <t>Казармина Гульмира Мухамедовна</t>
  </si>
  <si>
    <t>Кандеева Людмила Юрьевна</t>
  </si>
  <si>
    <t>Кассиров Сергей Владимирович</t>
  </si>
  <si>
    <t>Каппазов Муратбек Конесбаевич</t>
  </si>
  <si>
    <t>Какимжанов Еркин Еркуанышович</t>
  </si>
  <si>
    <t>Катаев Кайрат Жулдасбекович</t>
  </si>
  <si>
    <t>Кенесбаев Кайрат Елемисович</t>
  </si>
  <si>
    <t>Ким Антон Игоревич</t>
  </si>
  <si>
    <t>Кобцева Лариса Ивановна</t>
  </si>
  <si>
    <t>Кобец Лидия Павловна</t>
  </si>
  <si>
    <t>Косюга Виктор Васильевич</t>
  </si>
  <si>
    <t>Коломейцева Людмила Васильевна</t>
  </si>
  <si>
    <t>Ковшун Инна Леонидовна</t>
  </si>
  <si>
    <t>Колодкин Федор Александрович</t>
  </si>
  <si>
    <t>Коноваленко Николай Платонович</t>
  </si>
  <si>
    <t>Комиссаров Юрий Иванович</t>
  </si>
  <si>
    <t>Кузбаева Гульнара Эмильевна</t>
  </si>
  <si>
    <t>Кузубаев Ринат Ахатович</t>
  </si>
  <si>
    <t>Кушнир Галина Васильевна</t>
  </si>
  <si>
    <t>Куринов Юрий Николаевич</t>
  </si>
  <si>
    <t>Куликенов Ержан Адылбекович</t>
  </si>
  <si>
    <t>Кубенова Гульнара Сайлаубековна</t>
  </si>
  <si>
    <t>Кутиков Виталий Евгеньевич</t>
  </si>
  <si>
    <t>Кумеков Нурлан Давлетжанович</t>
  </si>
  <si>
    <t>Кулешова Наталья Рафиковна</t>
  </si>
  <si>
    <t>Курочкина Виктория Викторовна</t>
  </si>
  <si>
    <t>Коштенко Виктор Анатольевич</t>
  </si>
  <si>
    <t>Киселёв Дмитрий Александрович</t>
  </si>
  <si>
    <t>Кокушев Ербулан Камитжанович</t>
  </si>
  <si>
    <t>Казкенов Батыржан Кайрошевич</t>
  </si>
  <si>
    <t>Кученков Дмитрий Александрович</t>
  </si>
  <si>
    <t xml:space="preserve">Ли Валерий Денсунович </t>
  </si>
  <si>
    <t>Лелеков Дмитрий Владимирович</t>
  </si>
  <si>
    <t>Мальков Олег Владимирович</t>
  </si>
  <si>
    <t>Мельников Олег Юрьевич</t>
  </si>
  <si>
    <t>Мамажанова Лилия Мехманжоновна</t>
  </si>
  <si>
    <t>Марцинюк Марина Ивановна</t>
  </si>
  <si>
    <t>ЮК Костанайского района</t>
  </si>
  <si>
    <t xml:space="preserve">Матвейков Вячеслав Николаевич </t>
  </si>
  <si>
    <t>Медетов Алтай Фазокович</t>
  </si>
  <si>
    <t>Мизанбаев Аман Елеусизович</t>
  </si>
  <si>
    <t>Морозова Авелина Львовна</t>
  </si>
  <si>
    <t>Молдахметова Каршыга Уахитовна</t>
  </si>
  <si>
    <t>Мусабаев Жумагали Абдуллович</t>
  </si>
  <si>
    <t>Миниченко Владимир Леонидович</t>
  </si>
  <si>
    <t>Нургалиев Серик Избасарович</t>
  </si>
  <si>
    <t>Нурпеисов Геннадий Кабдулович</t>
  </si>
  <si>
    <t>Нурпейсов Бактыбек Абатович</t>
  </si>
  <si>
    <t>Нургожина Гульнар Жолтаевна</t>
  </si>
  <si>
    <t>Нуртазин Сейлхан Токмурзинович</t>
  </si>
  <si>
    <t>Нуркенов Азамат Тулешевич</t>
  </si>
  <si>
    <t>Несипбаев Талгат Сабитович</t>
  </si>
  <si>
    <t>Обухова Ирина Владимировна</t>
  </si>
  <si>
    <t>Омаров Дюсен Уалиевич</t>
  </si>
  <si>
    <t>Овсянников Виктор Николаевич</t>
  </si>
  <si>
    <t>Парфацкая Ирина Валентиновна</t>
  </si>
  <si>
    <t>Пантелеев Евгений Викторович</t>
  </si>
  <si>
    <t>Попов Валерий Сергеевич</t>
  </si>
  <si>
    <t>Посметная Наталья Ильинична</t>
  </si>
  <si>
    <t>Пономарев Сергей Юрьевич</t>
  </si>
  <si>
    <t>Прокопенко Елена Александровна</t>
  </si>
  <si>
    <t>Рамазанова Алия Сабитовна</t>
  </si>
  <si>
    <t>Раимкулов Куандык Казбекович</t>
  </si>
  <si>
    <t>Рустемова Сауле Кубековна</t>
  </si>
  <si>
    <t>Сабитова Роза Рафаильевна</t>
  </si>
  <si>
    <t>Саяпин Борис Борисович</t>
  </si>
  <si>
    <t>Санкаева Эльмира Касановна</t>
  </si>
  <si>
    <t>Салимжанова Лариса Васильевна</t>
  </si>
  <si>
    <t>Семенов Юрий Иванович</t>
  </si>
  <si>
    <t>Сейдалинов Серик Ергазинович</t>
  </si>
  <si>
    <t>Скородин Виктор Александрович</t>
  </si>
  <si>
    <t>Сумовская Ольга Владимировна</t>
  </si>
  <si>
    <t>Сунгурова Нина Петровна</t>
  </si>
  <si>
    <t>Сулейменова Сауле Шаймардановна</t>
  </si>
  <si>
    <t>Сергазина Лимара Зейнулкабиденовна</t>
  </si>
  <si>
    <t>Саламатов Самет Саветович</t>
  </si>
  <si>
    <t>Соколов Юрий Владимирович</t>
  </si>
  <si>
    <t>Сорокин Александр Владимирович</t>
  </si>
  <si>
    <t>Салыкова Айгуль  Утегеновна</t>
  </si>
  <si>
    <t>Ткачук Елена Александровна</t>
  </si>
  <si>
    <t>Тюлебаев Толеген Искакович</t>
  </si>
  <si>
    <t>Тулеубаев Аслан Муратбекович</t>
  </si>
  <si>
    <t>Тасмухамбетов Абай Муратович</t>
  </si>
  <si>
    <t>Трушков Сергей Васильевич</t>
  </si>
  <si>
    <t>Тулепбаева Алтынай Балтабаевна</t>
  </si>
  <si>
    <t>Хамитов Сакен Айдарович</t>
  </si>
  <si>
    <t>Хисматуллин Рамиль Гайфитдинович</t>
  </si>
  <si>
    <t>Холод Сергей Иванович</t>
  </si>
  <si>
    <t>Чумак Алла Александровна</t>
  </si>
  <si>
    <t>Шакун Татьяна Мидыхатовна</t>
  </si>
  <si>
    <t>Шакун Владимир Михайлович</t>
  </si>
  <si>
    <t>Шамшин Дастан Жаганович</t>
  </si>
  <si>
    <t>Шишов Игорь Юрьевич</t>
  </si>
  <si>
    <t>Шестюк Ольга Викторовна</t>
  </si>
  <si>
    <t>Шокобалинов Жумаш Абдрахимович</t>
  </si>
  <si>
    <t>Шишов Игорь Игоревич</t>
  </si>
  <si>
    <t>Шериязданов Чингиз Есмуханович</t>
  </si>
  <si>
    <t>Шакиров Дулат Сабырович</t>
  </si>
  <si>
    <t>Щур Михаил Михайлович</t>
  </si>
  <si>
    <t>нет сведений</t>
  </si>
  <si>
    <t>Каратаев Мурат Булатович</t>
  </si>
  <si>
    <t>Иргалиев Роман Салимжанович</t>
  </si>
  <si>
    <t>Дата рождения</t>
  </si>
  <si>
    <t>Дата вступления в коллегию</t>
  </si>
  <si>
    <t>Ергарин Марат Еспосонович</t>
  </si>
  <si>
    <t>Нигметов Сабит Давлетович</t>
  </si>
  <si>
    <t>Зайцева Светлана Юрьевна</t>
  </si>
  <si>
    <t>Корщикова Светлана Сергеевна</t>
  </si>
  <si>
    <t>Нурмагамбетова Эльмира Айтпаевна</t>
  </si>
  <si>
    <t>Шемелин Олег Викторович</t>
  </si>
  <si>
    <t>Куанышбаев Асхат Ахмеджанович</t>
  </si>
  <si>
    <t>Нуржанов Женис Насырович</t>
  </si>
  <si>
    <t>Шопагулова Жанар Саимовна</t>
  </si>
  <si>
    <t>Махмудова Кулпари Зиядин гызы</t>
  </si>
  <si>
    <t>Шаекенов Сардарбек Айдарбекович</t>
  </si>
  <si>
    <t xml:space="preserve">Индивидуально </t>
  </si>
  <si>
    <t xml:space="preserve">Абилова Жанар Назарбековна </t>
  </si>
  <si>
    <t>Куанышкалиев Сабыржан Кадырович</t>
  </si>
  <si>
    <t>Абдрахманов Бахытбек Кузыриянович</t>
  </si>
  <si>
    <t>Малтабарова Гульнара Серикбаевна</t>
  </si>
  <si>
    <t>г.Костанай ул. Байтурсынова 72 каб 407</t>
  </si>
  <si>
    <t>Жумабеков Мурат Турсунович</t>
  </si>
  <si>
    <t>Байтурсынова 72 офис 218</t>
  </si>
  <si>
    <t>Бобрицкая Сайран Тулеухановна</t>
  </si>
  <si>
    <t>Швалёва Екатерина Сергеевна</t>
  </si>
  <si>
    <t>Кучер Анатолий Георгиевич</t>
  </si>
  <si>
    <t>87053318727, 87759633948</t>
  </si>
  <si>
    <t>Тлеубаев Булат Хамзаевич</t>
  </si>
  <si>
    <t>г.Костанай Батурсынова 72 каб 204</t>
  </si>
  <si>
    <t>87778796993, 87772544289</t>
  </si>
  <si>
    <t>г.Костанай 9мкр д.4</t>
  </si>
  <si>
    <t>г.Костанай ул.Байтурсынова 72 офис 1</t>
  </si>
  <si>
    <t>г.Костанай Аль-Фараби 111а офис 108</t>
  </si>
  <si>
    <t>Майленова Лязят Кастаевна</t>
  </si>
  <si>
    <t>Базарханов Талгат Базарханулы</t>
  </si>
  <si>
    <t>г.Костанай Амангельды 96 офис 4</t>
  </si>
  <si>
    <t>г.Костанай Пушкина 125 офис 203</t>
  </si>
  <si>
    <t>Бермухамбетова Сауле Мыркайдаровна</t>
  </si>
  <si>
    <t>87015125001, 533692</t>
  </si>
  <si>
    <t>Амиров Багдад Бектасович</t>
  </si>
  <si>
    <t>г.Лисаковск 3 мкр 20 дом 75 кв</t>
  </si>
  <si>
    <t>Кужубаев Талгат Бекмуратович</t>
  </si>
  <si>
    <t>г.Рудный ул.Ленина 135, 1 подъезд 2 этаж каб.6</t>
  </si>
  <si>
    <t>87772284064, 8 701 708 31 90</t>
  </si>
  <si>
    <t>Ескалиев Арман Бейсембаевич</t>
  </si>
  <si>
    <t>Жангужина Гульнара Сейткалеевна</t>
  </si>
  <si>
    <t>г.Рудный, ул.Володарского 190 , кабинет 11</t>
  </si>
  <si>
    <t>87052022439, 561046</t>
  </si>
  <si>
    <t>87059628313, 87759634278</t>
  </si>
  <si>
    <t>Молдасалыкова Жанат Кайыргалиевна</t>
  </si>
  <si>
    <t>Абилов Серик Жумагалиевич</t>
  </si>
  <si>
    <t>Электронные адреса</t>
  </si>
  <si>
    <t>yrist_kz@mail.ru</t>
  </si>
  <si>
    <t>ch.magister@gmail.com</t>
  </si>
  <si>
    <t xml:space="preserve">tsv1984@bk.ru </t>
  </si>
  <si>
    <t>tulep10@gmail.com</t>
  </si>
  <si>
    <t>shkurba1@mail.ru</t>
  </si>
  <si>
    <t>Mr.s.tursunov@mail.ru</t>
  </si>
  <si>
    <t>shestyuk-olga@mail.ru</t>
  </si>
  <si>
    <t>ismailova74@mail.ru</t>
  </si>
  <si>
    <t>ermekdzhan@mail.ru</t>
  </si>
  <si>
    <t xml:space="preserve">Jurist2050@mail.ru </t>
  </si>
  <si>
    <t>amirakhmetov@mail.ru</t>
  </si>
  <si>
    <t>2766720@gmail.com</t>
  </si>
  <si>
    <t>ara2012ashhady@mail.ru</t>
  </si>
  <si>
    <t>o.a.drebot@gmail.com</t>
  </si>
  <si>
    <t>janara2030@mail.ru</t>
  </si>
  <si>
    <t>gkubenova@gmail.com</t>
  </si>
  <si>
    <t>aday60@mail.ru</t>
  </si>
  <si>
    <t>hca6ut82@gmail.com</t>
  </si>
  <si>
    <t>urist305@mail.ru</t>
  </si>
  <si>
    <t>rustemova.saule@mail.ru</t>
  </si>
  <si>
    <t>Sumovskaya1974@mail.ru</t>
  </si>
  <si>
    <t>zzhangabulova@inbox.ru</t>
  </si>
  <si>
    <t>samy_vy@mail.ru</t>
  </si>
  <si>
    <t>mailenova-lyazyat@mail.ru</t>
  </si>
  <si>
    <t>Uasofiya@mail.ru</t>
  </si>
  <si>
    <t>advokat.kst@mail.ru</t>
  </si>
  <si>
    <t>advokat.kurinov@mail.ru</t>
  </si>
  <si>
    <t>г.Костанай ул.Тәуелсіздік 111</t>
  </si>
  <si>
    <t>amirov_n@list.ru</t>
  </si>
  <si>
    <t>aziada@list.ru</t>
  </si>
  <si>
    <t>irina_obukhova@mail.ru</t>
  </si>
  <si>
    <t>Баринов Григорий Сергеевич</t>
  </si>
  <si>
    <t>Сарсенбаев Бакытжан Жубатканович</t>
  </si>
  <si>
    <t>Шуакпаев Марат Булатович</t>
  </si>
  <si>
    <t>Ястребов Максим Сергеевич</t>
  </si>
  <si>
    <t>yastrebov-maksim@list.ru</t>
  </si>
  <si>
    <t>shuakpaev76@bk.ru</t>
  </si>
  <si>
    <t>Фрелих Ирина Александровна</t>
  </si>
  <si>
    <t>Irina.Frelikh2016@mail.ru</t>
  </si>
  <si>
    <t>gulmira-kazarmina@mail.ru</t>
  </si>
  <si>
    <t>Нуржанов Ермек Кужамжарович</t>
  </si>
  <si>
    <t>87774284818, 393400</t>
  </si>
  <si>
    <t>Айсенов Азамат Кенжебекович</t>
  </si>
  <si>
    <t>Саринов Серикжан Онгарович</t>
  </si>
  <si>
    <t>8(71431)70292 , 87014709312</t>
  </si>
  <si>
    <t>Снегуренко Владимир Захарович</t>
  </si>
  <si>
    <t>87774159678, 545135 раб</t>
  </si>
  <si>
    <t>Каирбаева Гульнара Серикбаевна</t>
  </si>
  <si>
    <t>Хамитов Дамир Темирбекович</t>
  </si>
  <si>
    <t>damir.xamitov.87@mail.ru</t>
  </si>
  <si>
    <t>87751655109. 87773040151</t>
  </si>
  <si>
    <t>liliya_chausova@mail.ru</t>
  </si>
  <si>
    <t>viktoryaurist96@mail.ru</t>
  </si>
  <si>
    <t>cot_kz@bk.ru</t>
  </si>
  <si>
    <t>aslantagashi@mail.ru</t>
  </si>
  <si>
    <t>Мажкеева Сауле Женсовна</t>
  </si>
  <si>
    <t>Ержанов Нурлан Дастанович</t>
  </si>
  <si>
    <t xml:space="preserve">Ekssh@mail.ru </t>
  </si>
  <si>
    <t>87775086777, 87015358192</t>
  </si>
  <si>
    <t>Досмухамедова Дана Ураловна</t>
  </si>
  <si>
    <t>Вспом.</t>
  </si>
  <si>
    <t>Пол</t>
  </si>
  <si>
    <t>Кравченко Роман Николаевич</t>
  </si>
  <si>
    <t>м</t>
  </si>
  <si>
    <t>Баев Дмитрий Алексеевич</t>
  </si>
  <si>
    <t>05.27</t>
  </si>
  <si>
    <t>Дата выдачи лицензии</t>
  </si>
  <si>
    <t>Номер лицензии</t>
  </si>
  <si>
    <t xml:space="preserve">0001051 </t>
  </si>
  <si>
    <t xml:space="preserve">0000998 </t>
  </si>
  <si>
    <t xml:space="preserve">0001103 </t>
  </si>
  <si>
    <t xml:space="preserve">0001046 </t>
  </si>
  <si>
    <t xml:space="preserve">0001076 </t>
  </si>
  <si>
    <t xml:space="preserve">0001056 </t>
  </si>
  <si>
    <t xml:space="preserve">0001018 </t>
  </si>
  <si>
    <t xml:space="preserve">0001002 </t>
  </si>
  <si>
    <t xml:space="preserve">0001075 </t>
  </si>
  <si>
    <t xml:space="preserve">0001039 </t>
  </si>
  <si>
    <t xml:space="preserve">0001079 </t>
  </si>
  <si>
    <t xml:space="preserve">0001024 </t>
  </si>
  <si>
    <t xml:space="preserve">0001062 </t>
  </si>
  <si>
    <t xml:space="preserve">0004697 </t>
  </si>
  <si>
    <t xml:space="preserve">0001058 </t>
  </si>
  <si>
    <t xml:space="preserve">0000988 </t>
  </si>
  <si>
    <t xml:space="preserve">0001096 </t>
  </si>
  <si>
    <t xml:space="preserve">0000983 </t>
  </si>
  <si>
    <t xml:space="preserve">0000230 </t>
  </si>
  <si>
    <t xml:space="preserve">0000229 </t>
  </si>
  <si>
    <t xml:space="preserve">0003526 </t>
  </si>
  <si>
    <t xml:space="preserve">0003071 </t>
  </si>
  <si>
    <t xml:space="preserve">0003639 </t>
  </si>
  <si>
    <t xml:space="preserve">0002738 </t>
  </si>
  <si>
    <t xml:space="preserve">0003581 </t>
  </si>
  <si>
    <t xml:space="preserve">0002761 </t>
  </si>
  <si>
    <t xml:space="preserve">0004036 </t>
  </si>
  <si>
    <t xml:space="preserve">0004402 </t>
  </si>
  <si>
    <t xml:space="preserve">0003414 </t>
  </si>
  <si>
    <t xml:space="preserve">0004403 </t>
  </si>
  <si>
    <t xml:space="preserve">0004545 </t>
  </si>
  <si>
    <t xml:space="preserve">0004548 </t>
  </si>
  <si>
    <t xml:space="preserve">0004624 </t>
  </si>
  <si>
    <t xml:space="preserve">0004547 </t>
  </si>
  <si>
    <t xml:space="preserve">0004696 </t>
  </si>
  <si>
    <t xml:space="preserve">0004902 </t>
  </si>
  <si>
    <t xml:space="preserve">0004874 </t>
  </si>
  <si>
    <t xml:space="preserve">0004989 </t>
  </si>
  <si>
    <t xml:space="preserve">0004929 </t>
  </si>
  <si>
    <t xml:space="preserve">0005189 </t>
  </si>
  <si>
    <t xml:space="preserve">0005272 </t>
  </si>
  <si>
    <t xml:space="preserve">0005605 </t>
  </si>
  <si>
    <t xml:space="preserve">0005580 </t>
  </si>
  <si>
    <t xml:space="preserve">0005726 </t>
  </si>
  <si>
    <t xml:space="preserve">0005808 </t>
  </si>
  <si>
    <t xml:space="preserve">0004690 </t>
  </si>
  <si>
    <t xml:space="preserve">0005841 </t>
  </si>
  <si>
    <t xml:space="preserve">0006014 </t>
  </si>
  <si>
    <t xml:space="preserve">0006072 </t>
  </si>
  <si>
    <t xml:space="preserve">0004905 </t>
  </si>
  <si>
    <t xml:space="preserve">0006236 </t>
  </si>
  <si>
    <t xml:space="preserve">0000040 </t>
  </si>
  <si>
    <t xml:space="preserve">0000117 </t>
  </si>
  <si>
    <t xml:space="preserve">0000086 </t>
  </si>
  <si>
    <t xml:space="preserve">0000209 </t>
  </si>
  <si>
    <t xml:space="preserve">0000288 </t>
  </si>
  <si>
    <t xml:space="preserve">0000498 </t>
  </si>
  <si>
    <t xml:space="preserve">0000630 </t>
  </si>
  <si>
    <t xml:space="preserve">0000639 </t>
  </si>
  <si>
    <t xml:space="preserve">0000754 </t>
  </si>
  <si>
    <t xml:space="preserve">0006154 </t>
  </si>
  <si>
    <t xml:space="preserve">0000329 </t>
  </si>
  <si>
    <t xml:space="preserve">0000904 </t>
  </si>
  <si>
    <t xml:space="preserve">0000921 </t>
  </si>
  <si>
    <t xml:space="preserve">0001424 </t>
  </si>
  <si>
    <t xml:space="preserve">0001145 </t>
  </si>
  <si>
    <t xml:space="preserve">0001851 </t>
  </si>
  <si>
    <t xml:space="preserve">0001867 </t>
  </si>
  <si>
    <t>14000078</t>
  </si>
  <si>
    <t xml:space="preserve">0002870 </t>
  </si>
  <si>
    <t xml:space="preserve">0002938 </t>
  </si>
  <si>
    <t xml:space="preserve">0000956 </t>
  </si>
  <si>
    <t xml:space="preserve">0003008 </t>
  </si>
  <si>
    <t xml:space="preserve">0003047 </t>
  </si>
  <si>
    <t xml:space="preserve">0003018 </t>
  </si>
  <si>
    <t xml:space="preserve">0002898 </t>
  </si>
  <si>
    <t xml:space="preserve">0003188 </t>
  </si>
  <si>
    <t xml:space="preserve">0003176 </t>
  </si>
  <si>
    <t xml:space="preserve">0003582 </t>
  </si>
  <si>
    <t xml:space="preserve">0003279 </t>
  </si>
  <si>
    <t xml:space="preserve">0003382 </t>
  </si>
  <si>
    <t xml:space="preserve">0003588 </t>
  </si>
  <si>
    <t xml:space="preserve">0003635 </t>
  </si>
  <si>
    <t xml:space="preserve">0000686 </t>
  </si>
  <si>
    <t xml:space="preserve">0003898 </t>
  </si>
  <si>
    <t xml:space="preserve">0003690 </t>
  </si>
  <si>
    <t xml:space="preserve">0004039 </t>
  </si>
  <si>
    <t xml:space="preserve">0004188 </t>
  </si>
  <si>
    <t xml:space="preserve">0004133 </t>
  </si>
  <si>
    <t xml:space="preserve">0004182 </t>
  </si>
  <si>
    <t xml:space="preserve">0004209 </t>
  </si>
  <si>
    <t xml:space="preserve">0004141 </t>
  </si>
  <si>
    <t xml:space="preserve">0001045 </t>
  </si>
  <si>
    <t xml:space="preserve">0004300 </t>
  </si>
  <si>
    <t xml:space="preserve">0003666 </t>
  </si>
  <si>
    <t xml:space="preserve">0004171 </t>
  </si>
  <si>
    <t xml:space="preserve">0004278 </t>
  </si>
  <si>
    <t xml:space="preserve">0004412 </t>
  </si>
  <si>
    <t xml:space="preserve">0004552 </t>
  </si>
  <si>
    <t>11002011</t>
  </si>
  <si>
    <t xml:space="preserve">0001895 </t>
  </si>
  <si>
    <t xml:space="preserve">0005010 </t>
  </si>
  <si>
    <t>12004495</t>
  </si>
  <si>
    <t>12011551</t>
  </si>
  <si>
    <t xml:space="preserve">0003867 </t>
  </si>
  <si>
    <t>12005543</t>
  </si>
  <si>
    <t>12007064</t>
  </si>
  <si>
    <t>12011549</t>
  </si>
  <si>
    <t>12012520</t>
  </si>
  <si>
    <t>13018511</t>
  </si>
  <si>
    <t>12017576</t>
  </si>
  <si>
    <t>13001670</t>
  </si>
  <si>
    <t>13007900</t>
  </si>
  <si>
    <t>13011942</t>
  </si>
  <si>
    <t xml:space="preserve">0001003 </t>
  </si>
  <si>
    <t>13012397</t>
  </si>
  <si>
    <t>14004029</t>
  </si>
  <si>
    <t>14008458</t>
  </si>
  <si>
    <t>14006231</t>
  </si>
  <si>
    <t>14008614</t>
  </si>
  <si>
    <t>14008615</t>
  </si>
  <si>
    <t xml:space="preserve">0003781 </t>
  </si>
  <si>
    <t>14013794</t>
  </si>
  <si>
    <t>14013798</t>
  </si>
  <si>
    <t>14013162</t>
  </si>
  <si>
    <t>14020875</t>
  </si>
  <si>
    <t>15002866</t>
  </si>
  <si>
    <t>15004045</t>
  </si>
  <si>
    <t>15015843</t>
  </si>
  <si>
    <t>15015251</t>
  </si>
  <si>
    <t>15016282</t>
  </si>
  <si>
    <t>15014523</t>
  </si>
  <si>
    <t>15018190</t>
  </si>
  <si>
    <t>15022020</t>
  </si>
  <si>
    <t xml:space="preserve">0004991 </t>
  </si>
  <si>
    <t>16000595</t>
  </si>
  <si>
    <t xml:space="preserve">0001981 </t>
  </si>
  <si>
    <t>16000031</t>
  </si>
  <si>
    <t>15022534</t>
  </si>
  <si>
    <t>16005459</t>
  </si>
  <si>
    <t>16001830</t>
  </si>
  <si>
    <t>15018697</t>
  </si>
  <si>
    <t>16003950</t>
  </si>
  <si>
    <t xml:space="preserve">0001259 </t>
  </si>
  <si>
    <t>16007086</t>
  </si>
  <si>
    <t>16007635</t>
  </si>
  <si>
    <t>14006238</t>
  </si>
  <si>
    <t>16010324</t>
  </si>
  <si>
    <t>16009118</t>
  </si>
  <si>
    <t>16009387</t>
  </si>
  <si>
    <t>16007075</t>
  </si>
  <si>
    <t>16019423</t>
  </si>
  <si>
    <t xml:space="preserve">0004350 </t>
  </si>
  <si>
    <t>17003338</t>
  </si>
  <si>
    <t>16015934</t>
  </si>
  <si>
    <t>17012516</t>
  </si>
  <si>
    <t>17013699</t>
  </si>
  <si>
    <t>17020537</t>
  </si>
  <si>
    <t>17016549</t>
  </si>
  <si>
    <t>17011839</t>
  </si>
  <si>
    <t>18007857</t>
  </si>
  <si>
    <t>17021093</t>
  </si>
  <si>
    <t xml:space="preserve">0003835 </t>
  </si>
  <si>
    <t>18014310</t>
  </si>
  <si>
    <t>18017272</t>
  </si>
  <si>
    <t>18017267</t>
  </si>
  <si>
    <t>14008470</t>
  </si>
  <si>
    <t>12009087</t>
  </si>
  <si>
    <t>16000594</t>
  </si>
  <si>
    <t>18022894</t>
  </si>
  <si>
    <t>19024738</t>
  </si>
  <si>
    <t>19001048</t>
  </si>
  <si>
    <t>18022902</t>
  </si>
  <si>
    <t>15019969</t>
  </si>
  <si>
    <t>15018188</t>
  </si>
  <si>
    <t>19011284</t>
  </si>
  <si>
    <t>19011277</t>
  </si>
  <si>
    <t>19009200</t>
  </si>
  <si>
    <t>14011236</t>
  </si>
  <si>
    <t>19012385</t>
  </si>
  <si>
    <t>17013684</t>
  </si>
  <si>
    <t>19018379</t>
  </si>
  <si>
    <t>19017253</t>
  </si>
  <si>
    <t xml:space="preserve">0000190 </t>
  </si>
  <si>
    <t xml:space="preserve">0000746 </t>
  </si>
  <si>
    <t>19021132</t>
  </si>
  <si>
    <t>19022108</t>
  </si>
  <si>
    <t>19022802</t>
  </si>
  <si>
    <t>Жукова Снежанна Викторовна</t>
  </si>
  <si>
    <t xml:space="preserve">Чекризова Елизавета Викторовна </t>
  </si>
  <si>
    <t>12007082</t>
  </si>
  <si>
    <t>Базарбаев Алмат Ашенович</t>
  </si>
  <si>
    <t>20005862</t>
  </si>
  <si>
    <t xml:space="preserve"> г.Костанай Ул. Урожайная 16 каб. 308</t>
  </si>
  <si>
    <t>Ашубаев Аман Кенесарович</t>
  </si>
  <si>
    <t>20006432</t>
  </si>
  <si>
    <t>87754436216, 112111</t>
  </si>
  <si>
    <t>ЮК в Карабалыкском районе</t>
  </si>
  <si>
    <t>ЮК  г.Житикара</t>
  </si>
  <si>
    <t>г.Костанай, ул. Баймагамбетова, 199, каб. 7</t>
  </si>
  <si>
    <t>г. Рудный,ул..Ленина д.147</t>
  </si>
  <si>
    <t xml:space="preserve"> Мангистауская обл., г.Актау, 8 мкр., Бизнес центр "Элит Альянс ", офис 109</t>
  </si>
  <si>
    <t>Г. Костанай ул . Карбышева - 24б</t>
  </si>
  <si>
    <t>г.Костанай, ул.1 Мая, дом 65, кв.1</t>
  </si>
  <si>
    <t>Г. Костанай, пр. Аль-Фараби, 219 офис 217</t>
  </si>
  <si>
    <t xml:space="preserve"> «Правовед», г.Костанай, ул.Амангельды 96</t>
  </si>
  <si>
    <t>ЮК в Карабалыкском р-не</t>
  </si>
  <si>
    <t>ЮК в  г.Житикара</t>
  </si>
  <si>
    <t xml:space="preserve">Хасенова Батен Ахметжановна </t>
  </si>
  <si>
    <t>16010330</t>
  </si>
  <si>
    <t>Кубжасаров Амангельды Турганович</t>
  </si>
  <si>
    <t>18008483</t>
  </si>
  <si>
    <t xml:space="preserve">г.Житикара 6 мкрн, д.60 </t>
  </si>
  <si>
    <t>87058309790, 280723,</t>
  </si>
  <si>
    <t>Абишев Булат Саматович</t>
  </si>
  <si>
    <t>20015434</t>
  </si>
  <si>
    <t>Сарсенов Дильмурат Кайратович</t>
  </si>
  <si>
    <t>20015436</t>
  </si>
  <si>
    <t>Аскаров Амирхан Уалиханович</t>
  </si>
  <si>
    <t>20015611</t>
  </si>
  <si>
    <t>Айбасов Максут Серикович</t>
  </si>
  <si>
    <t>20015608</t>
  </si>
  <si>
    <t>87014887086, 273077</t>
  </si>
  <si>
    <t>Слепченко Петр Валерьевич</t>
  </si>
  <si>
    <t>11.05.11 г.</t>
  </si>
  <si>
    <t>0004271</t>
  </si>
  <si>
    <t>01.16</t>
  </si>
  <si>
    <t xml:space="preserve">Муратова Жанна Амангельдиновна </t>
  </si>
  <si>
    <t>20015960</t>
  </si>
  <si>
    <t>Жусупов Кайрат Ауезханович</t>
  </si>
  <si>
    <t>20016693</t>
  </si>
  <si>
    <t>87054534430, 87476027197</t>
  </si>
  <si>
    <t>0000282</t>
  </si>
  <si>
    <t xml:space="preserve">006162 </t>
  </si>
  <si>
    <t>Какимов Аскербек Салимгереевич</t>
  </si>
  <si>
    <t>18015273</t>
  </si>
  <si>
    <t>г.Аркалык, ул.пр.Абая 62 офис 106</t>
  </si>
  <si>
    <t>Татарникова Татьяна Олеговна</t>
  </si>
  <si>
    <t>20015435</t>
  </si>
  <si>
    <t>kakimov.a@mail.ru</t>
  </si>
  <si>
    <t>mellet@mail.ru</t>
  </si>
  <si>
    <t>zhanar_b_72@mail.ru</t>
  </si>
  <si>
    <t>syv_791209@mail.ru</t>
  </si>
  <si>
    <t>zhenis_1982@mail.ru</t>
  </si>
  <si>
    <t>87773768609, 8-747-739-78-06</t>
  </si>
  <si>
    <t>87015384822, 87054513945</t>
  </si>
  <si>
    <t>87777957664,  87018326655</t>
  </si>
  <si>
    <t>87052663119, 8705 257 34 11</t>
  </si>
  <si>
    <t>87056520100, 87011154911</t>
  </si>
  <si>
    <t>vasilisa_demyanova_2015@mail.ru</t>
  </si>
  <si>
    <t>advokat.557@mail.ru</t>
  </si>
  <si>
    <t> m6507622@mail.ru</t>
  </si>
  <si>
    <t> advokat.kostanay@bk.ru</t>
  </si>
  <si>
    <t> zhanar-abilova73@mail.ru</t>
  </si>
  <si>
    <t>maxut_89@mail.ru</t>
  </si>
  <si>
    <t> baga-abb@mail.ru</t>
  </si>
  <si>
    <t>Yrist_t@mail.ru</t>
  </si>
  <si>
    <t xml:space="preserve"> bolat.bakirov.57@mail.ru  </t>
  </si>
  <si>
    <t> advokat_barinov@mail.ru</t>
  </si>
  <si>
    <t> info@advokatqostanay.kz</t>
  </si>
  <si>
    <t> advokatbikenova@mail.ru</t>
  </si>
  <si>
    <t> Sayran-01@mail.ru</t>
  </si>
  <si>
    <t> Igori19-19@mail.ru</t>
  </si>
  <si>
    <t> v.vlasyuk@list.ru</t>
  </si>
  <si>
    <t> a.g1310@mail.ru</t>
  </si>
  <si>
    <t> Dana_090_d@mail.ru</t>
  </si>
  <si>
    <t> l.emelyanova.61@mail.ru</t>
  </si>
  <si>
    <t> Erzhanov.n.d@gmail.com</t>
  </si>
  <si>
    <t>esm.1978@yandex.kz</t>
  </si>
  <si>
    <t> Luba.ermol@gmail.com</t>
  </si>
  <si>
    <t> advokat.zhangabulova@mail.ru</t>
  </si>
  <si>
    <t>kairat196@mail.ru</t>
  </si>
  <si>
    <t>snehzanna_72@mail.ru</t>
  </si>
  <si>
    <t> zhumabekov-52@mail.ru</t>
  </si>
  <si>
    <t> zusupbekova09@mail.ru</t>
  </si>
  <si>
    <t>Zaiceva_s_mercury@mail.ru</t>
  </si>
  <si>
    <t> advsake@mail.ru</t>
  </si>
  <si>
    <t> isker_2012@mail.ru</t>
  </si>
  <si>
    <t> arasan_yurist1@mail.ru</t>
  </si>
  <si>
    <t> Erik180477@mail.ru</t>
  </si>
  <si>
    <t>kandieieva@bk.ru</t>
  </si>
  <si>
    <t>Kataev_78@bk.ru</t>
  </si>
  <si>
    <t> Sergkasirov@gmail.com</t>
  </si>
  <si>
    <t> advokat_kst@mail.ru</t>
  </si>
  <si>
    <t> dmitrij_k_1986@list.ru</t>
  </si>
  <si>
    <t>  lida.ru-1@mail.ru</t>
  </si>
  <si>
    <t> kovshuninna@gmail.com</t>
  </si>
  <si>
    <t>Advokat-2711@mail.ru</t>
  </si>
  <si>
    <t>amangeldy969@mail.ru</t>
  </si>
  <si>
    <t>advokatkuzbaeva@mail.ru</t>
  </si>
  <si>
    <t> kutikoff@mail.ru</t>
  </si>
  <si>
    <t>Akucherg@mail.ru</t>
  </si>
  <si>
    <t>lelekov@mail.ru</t>
  </si>
  <si>
    <t>romerro13@inbox.ru.</t>
  </si>
  <si>
    <t>A-k92@mail.ru</t>
  </si>
  <si>
    <t>t.kuzhubaev@yandex.kz</t>
  </si>
  <si>
    <t>kuzubaevr@mail.ru</t>
  </si>
  <si>
    <t> advokat_malkov@mail.ru</t>
  </si>
  <si>
    <t> mamazhanova78@mail.ru</t>
  </si>
  <si>
    <t>slava.matveykov@mail.ru</t>
  </si>
  <si>
    <t>advsake@mail.ru</t>
  </si>
  <si>
    <t> mvladvokat@mail.ru</t>
  </si>
  <si>
    <t>janna.kost@mail.ru</t>
  </si>
  <si>
    <t>karshyga.kostanay@mail.ru</t>
  </si>
  <si>
    <t> Gulnaranurgozhina@mail.ru</t>
  </si>
  <si>
    <t>nurzhanov_ek@mail.ru</t>
  </si>
  <si>
    <t> Genanur6501@ maul.kom</t>
  </si>
  <si>
    <t> b_nurpeisov@mail.ru</t>
  </si>
  <si>
    <t> popov.vs.2020@gmail.com</t>
  </si>
  <si>
    <t> ruaz_ltd@mail.ru</t>
  </si>
  <si>
    <t>kuandykraimkulov@gmail.com</t>
  </si>
  <si>
    <t> r.sabitova@internet.ru</t>
  </si>
  <si>
    <t>Samet-70@mail.ru</t>
  </si>
  <si>
    <t>aigul_u_2015@mail.ru</t>
  </si>
  <si>
    <t> sankaevae@mail.ru</t>
  </si>
  <si>
    <t> s-dilmurat@mail.ru</t>
  </si>
  <si>
    <t> sab_kz@mail.ru</t>
  </si>
  <si>
    <t> seidalinov.serik.advokat@mail.ru</t>
  </si>
  <si>
    <t> samadvokat1960@mail.ru</t>
  </si>
  <si>
    <t>Limarasergazina@mail.ru</t>
  </si>
  <si>
    <t>Skorodinviktor76@gmail.com</t>
  </si>
  <si>
    <t> Spv_1601@mail.ru</t>
  </si>
  <si>
    <t>Sorokin1968@internet.ru</t>
  </si>
  <si>
    <t> advokat.kst@gmail.com</t>
  </si>
  <si>
    <t> abai.tasmuhambetov@mail.ru</t>
  </si>
  <si>
    <t> b_yurist@bk.ru</t>
  </si>
  <si>
    <t> Yelenatkachuk13@mail.ru</t>
  </si>
  <si>
    <t> tleubayev.b@mail.ru</t>
  </si>
  <si>
    <t>kst_urist@mail.ru</t>
  </si>
  <si>
    <t> lisa_chekrizova@mail.ru</t>
  </si>
  <si>
    <t>sardar-62@mail.ru</t>
  </si>
  <si>
    <t> dulat.shakirov@mail.ru</t>
  </si>
  <si>
    <t> vlshakun@yandex.ru</t>
  </si>
  <si>
    <t> tatyanashakun@gmail.com</t>
  </si>
  <si>
    <t> mr.shdg@bk.ru</t>
  </si>
  <si>
    <t> oliegh.shemelin.73@mail.ru</t>
  </si>
  <si>
    <t>eshiktybayev@gmail.com</t>
  </si>
  <si>
    <t>Igorshishov@mail.ru</t>
  </si>
  <si>
    <t>Сабитов Сейтжан Амандыкович</t>
  </si>
  <si>
    <t>21013411</t>
  </si>
  <si>
    <t>г.Костанай, ул.Байтурсынова 95 офис 210а</t>
  </si>
  <si>
    <t>87018326655@mail.ru</t>
  </si>
  <si>
    <t>Avelina.morozova@mail.ru</t>
  </si>
  <si>
    <t>zarya.kost@mail.ru</t>
  </si>
  <si>
    <t>m.marcinyuk@mail.ru</t>
  </si>
  <si>
    <t>Канапьянов Жаслан Курметович</t>
  </si>
  <si>
    <t>19022799</t>
  </si>
  <si>
    <t>kenesbaev_65@mail.ru</t>
  </si>
  <si>
    <t>sarinov.serikzhan@mail.ru</t>
  </si>
  <si>
    <t>12001286</t>
  </si>
  <si>
    <t>Джамекеева Зархайда Кембиловна</t>
  </si>
  <si>
    <t>19021292</t>
  </si>
  <si>
    <t>Шаер Виктория Агабовна</t>
  </si>
  <si>
    <t>21014661</t>
  </si>
  <si>
    <t>Г. Костанай, ул. Пушкина, 125 каб. 203</t>
  </si>
  <si>
    <t>87775084794@mail.ru</t>
  </si>
  <si>
    <t>Макамбетов Ермек Тюлегенович</t>
  </si>
  <si>
    <t>21020008</t>
  </si>
  <si>
    <t>makambetov_ermek@mail.ru</t>
  </si>
  <si>
    <t>Киакбаев Талгат Жумагазынович</t>
  </si>
  <si>
    <t>21021563</t>
  </si>
  <si>
    <t>Саламатова Анар Алматовна</t>
  </si>
  <si>
    <t>21020711</t>
  </si>
  <si>
    <t>Жусупбекова  Алмагуль Галимбековна</t>
  </si>
  <si>
    <t>наличие или отсуствие мер дисциплинарного взыскания в отношении адвоката</t>
  </si>
  <si>
    <t>Бастрон Светлана Викторовна</t>
  </si>
  <si>
    <t>21030415</t>
  </si>
  <si>
    <t>Slana2604@gmail.com</t>
  </si>
  <si>
    <t>г.Костанай,ул.Аль-Фараби, 65, Бизнес центр «CityKostanai», офис 411 (4 этаж)</t>
  </si>
  <si>
    <t>advokat_abishev@mail.ru</t>
  </si>
  <si>
    <t>Абдрахманова Бибигуль Байбусыновна</t>
  </si>
  <si>
    <t>0004462, 22001285</t>
  </si>
  <si>
    <t>10.06.2011, 27.01.2022</t>
  </si>
  <si>
    <t xml:space="preserve">Лян Сергей Владимирович </t>
  </si>
  <si>
    <t>ser190890@yandex.ru</t>
  </si>
  <si>
    <t>08 19</t>
  </si>
  <si>
    <t>Бекмаганбетов Талгат Турарович</t>
  </si>
  <si>
    <t>Bekmaganbetov1994@mail.ru</t>
  </si>
  <si>
    <t>11 13</t>
  </si>
  <si>
    <t xml:space="preserve"> kalibay.abishev@bk.ru</t>
  </si>
  <si>
    <t>vip.agaysin@mail.ru</t>
  </si>
  <si>
    <t>azamataisenov@mail.ru</t>
  </si>
  <si>
    <t>amir_askarov89@mail.ru</t>
  </si>
  <si>
    <t>t.axmetov@mail.ru</t>
  </si>
  <si>
    <t>ashubaev1976@mail.ru</t>
  </si>
  <si>
    <t>dmitrybaev2705@mail.ru</t>
  </si>
  <si>
    <t>Alik_baz@mail.ru</t>
  </si>
  <si>
    <t>bazarhanov_talgat@mail.ru</t>
  </si>
  <si>
    <t>saulelawyer01@mail.ru</t>
  </si>
  <si>
    <t>bogatyryova61@list.ru</t>
  </si>
  <si>
    <t>buhmetov_aman@mail.ru</t>
  </si>
  <si>
    <t>rufinav1955@mail.ru</t>
  </si>
  <si>
    <t>gkk1010@mail.ru</t>
  </si>
  <si>
    <t>gulyak.66@mail.ru</t>
  </si>
  <si>
    <t>zarkhaida@mail.ru</t>
  </si>
  <si>
    <t>Myergarin@mail.ru</t>
  </si>
  <si>
    <t>arman_eskaliev1976@mail/ru</t>
  </si>
  <si>
    <t>zhabakovbulat@bk.ru</t>
  </si>
  <si>
    <t>JBT1966@mail.ru</t>
  </si>
  <si>
    <t>d.zhanshuakov@mail.ru</t>
  </si>
  <si>
    <t>zhunuskanov_t@mail.ru</t>
  </si>
  <si>
    <t>ramazan.irgaliyev.62@mail.ru</t>
  </si>
  <si>
    <t>advokat.itkarinova@mail.ru</t>
  </si>
  <si>
    <t>kazkenov.batyrzhan@mail.ru</t>
  </si>
  <si>
    <t>glava.0000@mail.ru</t>
  </si>
  <si>
    <t>muratbek.kappazov.71@mail.ru</t>
  </si>
  <si>
    <t>tkiakbaev1965@gmail.com</t>
  </si>
  <si>
    <t>Larisa_kobceva@mail.ru</t>
  </si>
  <si>
    <t>yerbulan.kokushev.1979@mail.ru</t>
  </si>
  <si>
    <t>posiet69@mail.ru</t>
  </si>
  <si>
    <t>advokat_kumekov@mail.ru</t>
  </si>
  <si>
    <t>kuchenkov.dima@mail.ru</t>
  </si>
  <si>
    <t>Advokat.16@list.ru</t>
  </si>
  <si>
    <t>urist0017@mail.ru</t>
  </si>
  <si>
    <t>kcxbc@mail.ru</t>
  </si>
  <si>
    <t>maltabarova67@mail.ru</t>
  </si>
  <si>
    <t>olegmelnikov42@gmail.com</t>
  </si>
  <si>
    <t>elnik-aman@inbox.ru</t>
  </si>
  <si>
    <t>Zhumagali19@mail.ru</t>
  </si>
  <si>
    <t>nesipbaev-talgat@mail.ru</t>
  </si>
  <si>
    <t>isbasar2013@mail.ru</t>
  </si>
  <si>
    <t>fattah2011@mail.ru</t>
  </si>
  <si>
    <t>Seylhan2466@mail.ru</t>
  </si>
  <si>
    <t>nata.posmetnaya@bk.ru</t>
  </si>
  <si>
    <t>sabitovsejtzan@gmail.com</t>
  </si>
  <si>
    <t>advokat_salamatova@mail.ru</t>
  </si>
  <si>
    <t>offise.adbokat2020@yandex.ru</t>
  </si>
  <si>
    <t>xolod.sergei@mail.ru</t>
  </si>
  <si>
    <t xml:space="preserve">                                                                               </t>
  </si>
  <si>
    <t>Ким Юлия Леонидовна</t>
  </si>
  <si>
    <t>221301</t>
  </si>
  <si>
    <t>kim.yu@inbox.ru</t>
  </si>
  <si>
    <t>87014588152, 512421</t>
  </si>
  <si>
    <t>87786037513, 87143071980</t>
  </si>
  <si>
    <t>87772342884, 87471853800</t>
  </si>
  <si>
    <t>87143177812, 87778798846</t>
  </si>
  <si>
    <t>87081184902, 87143421078</t>
  </si>
  <si>
    <t>87059017801, 574816, 273042</t>
  </si>
  <si>
    <t>Г.Костанай, мкр.Юбилейный 21</t>
  </si>
  <si>
    <t>г. Костанай, ко. Хакимжанова д. 9 офис 314.</t>
  </si>
  <si>
    <t>6 мкр, 18 дом, 2 кв</t>
  </si>
  <si>
    <t>г.Костанай ул. Л.Беды, 20, 4 кабинет.</t>
  </si>
  <si>
    <t xml:space="preserve">0004714, 21029526 </t>
  </si>
  <si>
    <t>06.03.2003, 15.10.2021</t>
  </si>
  <si>
    <t xml:space="preserve">0000694 </t>
  </si>
  <si>
    <t>epanteleev2009@mail.ru</t>
  </si>
  <si>
    <t>г. Костанай, ул. Байтурсынова, 67.</t>
  </si>
  <si>
    <t>Беисова Айгуль Купейбековна</t>
  </si>
  <si>
    <t>16.08.2021, 14.03.2022</t>
  </si>
  <si>
    <t>21024363, 220048</t>
  </si>
  <si>
    <t xml:space="preserve"> г.Костанай, ул.Чехова 125</t>
  </si>
  <si>
    <t>индивидуально Узункольский район, ул.Мусрепова 27</t>
  </si>
  <si>
    <t xml:space="preserve"> г.Костанай, ул. Байтурсынова 95 офис 103, Гост.Целинный</t>
  </si>
  <si>
    <t>Индивидуально</t>
  </si>
  <si>
    <t>индивидуально</t>
  </si>
  <si>
    <t xml:space="preserve"> г.Костанай</t>
  </si>
  <si>
    <t>г.Костанай, Тауелсиздик 83-719</t>
  </si>
  <si>
    <t xml:space="preserve">ЮК №2 </t>
  </si>
  <si>
    <t xml:space="preserve"> г.Костанай, Тәуелсіздік 155 офис 31</t>
  </si>
  <si>
    <t xml:space="preserve"> г.Костанай, Бизнес центр "Парус", Аль-Фараби, 111  "А", оф. 412</t>
  </si>
  <si>
    <t xml:space="preserve">АК LEX PRIME </t>
  </si>
  <si>
    <t xml:space="preserve"> г.Костанай, Пушкина 230</t>
  </si>
  <si>
    <t xml:space="preserve"> г.Костанай, пр. Аль-Фараби 67 каб 35</t>
  </si>
  <si>
    <t xml:space="preserve"> г.Костанай, улица Пушкина 65 кв.34</t>
  </si>
  <si>
    <t>ЮК Карабалыкского р-на</t>
  </si>
  <si>
    <t xml:space="preserve"> ул.Ленина (рай.суд)</t>
  </si>
  <si>
    <t>ЮК г.Житикара</t>
  </si>
  <si>
    <t xml:space="preserve"> 6 мкрн, д.63, кв.47</t>
  </si>
  <si>
    <t>ЮК г.Рудный</t>
  </si>
  <si>
    <t xml:space="preserve"> ул.Калинина 142</t>
  </si>
  <si>
    <t xml:space="preserve"> Костанайский район</t>
  </si>
  <si>
    <t xml:space="preserve"> г.Костанай, Байтурсынова 95, каб 103</t>
  </si>
  <si>
    <t xml:space="preserve"> г.Костанай, ул.Амангельды 96</t>
  </si>
  <si>
    <t xml:space="preserve"> г.Костанай, Ул. Орджоникидзе, 54</t>
  </si>
  <si>
    <t xml:space="preserve"> г.Костанай, Аль-Фараби 119 офис 205 а</t>
  </si>
  <si>
    <t xml:space="preserve"> ЮК г.Лисаковск</t>
  </si>
  <si>
    <t>2 мкрн. Д.18</t>
  </si>
  <si>
    <t xml:space="preserve"> г.Костанай, Толстого 57 ЦПУ</t>
  </si>
  <si>
    <t xml:space="preserve"> г.Рудный, ул.Фрудзе , строение 1</t>
  </si>
  <si>
    <t xml:space="preserve"> г.Костанай, Кооперативная 62 </t>
  </si>
  <si>
    <t>г.Рудный ул.Володарского 190 каб10</t>
  </si>
  <si>
    <t>ЮК № 1  г.Костанай</t>
  </si>
  <si>
    <t>ул. Тәуелсіздік 111, каб 14</t>
  </si>
  <si>
    <t xml:space="preserve">индивидуально </t>
  </si>
  <si>
    <t>Костанайский район,  терешкова д.46 кв.12</t>
  </si>
  <si>
    <t>Строительная 52 кв 15</t>
  </si>
  <si>
    <t>г.Житикара</t>
  </si>
  <si>
    <t>ЮК г.Костанай</t>
  </si>
  <si>
    <t xml:space="preserve"> ул. Тәуелсіздік 111</t>
  </si>
  <si>
    <t>ЮК №2 г.Костанай</t>
  </si>
  <si>
    <t>ЮК г. Костанай</t>
  </si>
  <si>
    <t>ул.Тарана 111</t>
  </si>
  <si>
    <t>ул.Калинина 142</t>
  </si>
  <si>
    <t xml:space="preserve"> г.Житикара</t>
  </si>
  <si>
    <t xml:space="preserve"> Индивидуально </t>
  </si>
  <si>
    <t>г.Костанай</t>
  </si>
  <si>
    <t xml:space="preserve"> г.Костанай, Баймагамбетова 168 офис 2</t>
  </si>
  <si>
    <t>ЮК №2 г.Костаная</t>
  </si>
  <si>
    <t>ул. Тәуелсіздік 111</t>
  </si>
  <si>
    <t>(рай суд)</t>
  </si>
  <si>
    <t>ЮК № 2 г.Костанай</t>
  </si>
  <si>
    <t>ул.Туелсіздік, 111</t>
  </si>
  <si>
    <t xml:space="preserve">Индивидуально  </t>
  </si>
  <si>
    <t>Узункольский район, ул.мусрепова,27</t>
  </si>
  <si>
    <t>Федоровский район, Кравцова 43 ТД "Астана" 2 этаж</t>
  </si>
  <si>
    <t xml:space="preserve"> г.Костанай, Баймагамбетова 3/3,офис 6</t>
  </si>
  <si>
    <t xml:space="preserve"> г.Костанай, Касымханова 114 каб 400</t>
  </si>
  <si>
    <t xml:space="preserve"> г.Костанай, Чехова 103 а</t>
  </si>
  <si>
    <t xml:space="preserve"> г.Костанай, пр. Аль-Фараби, 65, кабинет 609.</t>
  </si>
  <si>
    <t>ЮК г.Лисаковск</t>
  </si>
  <si>
    <t>2 мкрн, д.18</t>
  </si>
  <si>
    <t xml:space="preserve"> г.Костанай, проспект Н.Назарбаева 193, офис 31.</t>
  </si>
  <si>
    <t xml:space="preserve"> г.Костанай, Маяковского 109/2</t>
  </si>
  <si>
    <t xml:space="preserve">ул.Калинина 142 </t>
  </si>
  <si>
    <t xml:space="preserve"> г.Костанай, Ул Байтурсунова 95 каб 3</t>
  </si>
  <si>
    <t>ул.Тәуелсіздік, 111</t>
  </si>
  <si>
    <t>ул.Терешкова 46-12</t>
  </si>
  <si>
    <t xml:space="preserve">г.Лисаковск </t>
  </si>
  <si>
    <t>г.Рудный, ул.Калинина 142</t>
  </si>
  <si>
    <t xml:space="preserve"> 6 мкрн. Д.63, кв.47</t>
  </si>
  <si>
    <t>ул. Тәуелсіздік, 111</t>
  </si>
  <si>
    <t xml:space="preserve"> ул.Тәуелсіздік 111</t>
  </si>
  <si>
    <t>г.Костанай, проспект Н.Назарбаева 193, офис 31.</t>
  </si>
  <si>
    <t xml:space="preserve"> г.Рудный, ул.Ленина, дом 147</t>
  </si>
  <si>
    <t xml:space="preserve"> г.Костанай, Байтурсынова 95 офис 205</t>
  </si>
  <si>
    <t>Федоровский район</t>
  </si>
  <si>
    <t>Калинина 142 кабинет 2</t>
  </si>
  <si>
    <t>г.Костанай, Касымханова 114 офис 305</t>
  </si>
  <si>
    <t>г.Костанай, Аль-Фараби 115 офис 406</t>
  </si>
  <si>
    <t>г.Костанай, Каирбекова 75</t>
  </si>
  <si>
    <t>г.Костанай ул.Карбышева 25 кв 28</t>
  </si>
  <si>
    <t>г.Костанай, Байтурсынова 95 оф. 220</t>
  </si>
  <si>
    <t>ул.Тәуелсіздік,111</t>
  </si>
  <si>
    <t xml:space="preserve"> ул. Тәуелсіздік. 111</t>
  </si>
  <si>
    <t>г.Костанай, пр. Аль-Фараби,  126, офис 3</t>
  </si>
  <si>
    <t xml:space="preserve">ул.Калинина, 142 </t>
  </si>
  <si>
    <t>г.Костанай, Дулатова 89 кв 22</t>
  </si>
  <si>
    <t>ЮК № 1 г.Костанай</t>
  </si>
  <si>
    <t>г.Костанай, Байтурсынова 95 оф.207</t>
  </si>
  <si>
    <t>г.Костанай, Тәуелсіздік 83 офис 707</t>
  </si>
  <si>
    <t>г.Костанай, Байтурсынова 95, каб 103</t>
  </si>
  <si>
    <t>г.Костанай, ул. 1 мая 90/2 (Офисный центр «Первомайский») кабинет 315</t>
  </si>
  <si>
    <t>г. Житикара, 6-25-1.</t>
  </si>
  <si>
    <t>г. Костанай, пр. Аль-Фараби 67 каб 35</t>
  </si>
  <si>
    <t>г. Костанай</t>
  </si>
  <si>
    <t>ул.Калинина, 142</t>
  </si>
  <si>
    <t>г. Костанай, Летунова, 95</t>
  </si>
  <si>
    <t>г. Лисаковск</t>
  </si>
  <si>
    <t>г.Костанай, ул.Тауелсиздик, 83-707</t>
  </si>
  <si>
    <t>г. Костанай, Аль фараби 115корпус 2 офис 310</t>
  </si>
  <si>
    <t>г. Костанай, Арыстанбекова, 1 офис 20</t>
  </si>
  <si>
    <t>г. Костанай, Гоголя 181 этаж 4</t>
  </si>
  <si>
    <t>г.Аркалык</t>
  </si>
  <si>
    <t>г. Костанай, Байтурсынова 95, каб 3</t>
  </si>
  <si>
    <t xml:space="preserve">ЮК г. Лисаковск </t>
  </si>
  <si>
    <t>2мкр 21дом вход с улицы Мира через крылечко</t>
  </si>
  <si>
    <t xml:space="preserve"> г.Костанай, Дулатова, 62</t>
  </si>
  <si>
    <t xml:space="preserve"> г.Костанай, ул. Байтурсынов, 95, оф. 317</t>
  </si>
  <si>
    <t>г.Костанай, Козыбаева 33</t>
  </si>
  <si>
    <t>Денисовский район</t>
  </si>
  <si>
    <t>ииндивидуально</t>
  </si>
  <si>
    <t xml:space="preserve"> ул.Калинина, 142</t>
  </si>
  <si>
    <t>г.Костанай, ул. Рабочая 166.</t>
  </si>
  <si>
    <t xml:space="preserve"> г.Костанай офис тарана 166</t>
  </si>
  <si>
    <t>г.Костанай, урожайная 16 каб 308</t>
  </si>
  <si>
    <t>ул.Байтурсынова 95 офис 210а</t>
  </si>
  <si>
    <t>ул. Калинина, 142</t>
  </si>
  <si>
    <t>г.Костанай, Ул.Амангельды, 93б, офис 106</t>
  </si>
  <si>
    <t>г.Костанай, Амангельды 25 офис 05</t>
  </si>
  <si>
    <t>г.Костанай, Амангельды, 96, каб. 4</t>
  </si>
  <si>
    <t>ЮК №2г. Костаная,</t>
  </si>
  <si>
    <t xml:space="preserve"> г.Костанай, Баймагамбетова 147/1 офис 49</t>
  </si>
  <si>
    <t xml:space="preserve"> г.Рудный</t>
  </si>
  <si>
    <t xml:space="preserve"> г.Костанай,  ул.Амангельды,  96</t>
  </si>
  <si>
    <t xml:space="preserve"> ул.Тәуелсіздік, 111</t>
  </si>
  <si>
    <t>г.Костанай, ул. Баймагамбетова, 199, офис 7.</t>
  </si>
  <si>
    <t>г.Костанай, Байтурсынова 69 к.3</t>
  </si>
  <si>
    <t>г.Костанай, ул.1 Мая,д.65,кв.1</t>
  </si>
  <si>
    <t xml:space="preserve">г.Аркалык, Байтурсынова 13 </t>
  </si>
  <si>
    <t xml:space="preserve">Индивидульно </t>
  </si>
  <si>
    <t>г.Костанай, ул .Касымханова 114 каб 520</t>
  </si>
  <si>
    <t>г.Костанай, Дощанова 39, каб 2</t>
  </si>
  <si>
    <t>г.Костанай, Касымканова 78-70</t>
  </si>
  <si>
    <t>г.Костанай, Киевская 17 офис КХ Даулет</t>
  </si>
  <si>
    <t>г.Костанай, Баймагамбетова 213, офис 3</t>
  </si>
  <si>
    <t>ЮК  г. Костанай</t>
  </si>
  <si>
    <t>АК Северный регион</t>
  </si>
  <si>
    <t xml:space="preserve"> Денисовский район</t>
  </si>
  <si>
    <t>Солдаткина Мария Сергеевна</t>
  </si>
  <si>
    <t>22007367</t>
  </si>
  <si>
    <t>zakon87@internet.ru</t>
  </si>
  <si>
    <t>г.Рудный, ул№ Володарского 190, офис 10</t>
  </si>
  <si>
    <t>Костанайский район, ул.Терешкова 46</t>
  </si>
  <si>
    <t>г. Костанай, ул. Аль-Фараби 115, офис 17</t>
  </si>
  <si>
    <t>Аулиекольский район, ул. Байтурсынова 66</t>
  </si>
  <si>
    <t xml:space="preserve"> Аулиекольский район, ул. Байтурсынова 66</t>
  </si>
  <si>
    <t>Алтынсаринский район, ул. Парковая 1</t>
  </si>
  <si>
    <t xml:space="preserve"> ул.Байназарова 87/1 Мендыкаринский район</t>
  </si>
  <si>
    <t xml:space="preserve"> Карасуский район</t>
  </si>
  <si>
    <t>Карасуский район</t>
  </si>
  <si>
    <t>Сарыкольский район, ул.Тәуелсіздің 83</t>
  </si>
  <si>
    <t>Федоровский район, ул.Ленина 42</t>
  </si>
  <si>
    <t xml:space="preserve"> Мендыкаринский район, ул Летунова д.9</t>
  </si>
  <si>
    <t xml:space="preserve"> г. Аркалык, ул.Байтурсынова 8, кв. 18</t>
  </si>
  <si>
    <t xml:space="preserve"> Аулиекольский р-он, ул.Байтурсынова 66</t>
  </si>
  <si>
    <t>Тарановский район, ул Тәуелсіздік 81/4</t>
  </si>
  <si>
    <t>г.Аркалык, ул.Байтурсынова8, кв. 18</t>
  </si>
  <si>
    <t xml:space="preserve"> Мендыкаринский район, Ул Алтынсарина 53, офис 1</t>
  </si>
  <si>
    <t>г.Костанай, ул.Аль-Фараби 115, офис 17</t>
  </si>
  <si>
    <t>Аулиекольский район, ул.Саржетим Карабалуан батыр 55, бывш.Октябрьская 55</t>
  </si>
  <si>
    <t>Мендыкаринский район, ул. Жениса 9</t>
  </si>
  <si>
    <t>Сарыкольский район, ул. Тәуелсіздік 83, каб 6</t>
  </si>
  <si>
    <t>Шауенов Канагат Балгинович</t>
  </si>
  <si>
    <t>Индвидуально</t>
  </si>
  <si>
    <t>22009510</t>
  </si>
  <si>
    <t>87029619816, 87773341717</t>
  </si>
  <si>
    <t>Мирамов Канат Хасенханович</t>
  </si>
  <si>
    <t>22009858</t>
  </si>
  <si>
    <t>Kanat-78@inbox.ru</t>
  </si>
  <si>
    <t>kshauenov75@mail.ru</t>
  </si>
  <si>
    <t>Тасмухамбетова Асия Тюлегеновна</t>
  </si>
  <si>
    <t>11002940</t>
  </si>
  <si>
    <t>asiya-230879@mail.ru</t>
  </si>
  <si>
    <t>Моисеев Максим Александрович</t>
  </si>
  <si>
    <t>228070</t>
  </si>
  <si>
    <t>г.Тобыл</t>
  </si>
  <si>
    <t>Maks.s778vm@gmail.com</t>
  </si>
  <si>
    <t>Турсунов Сабиржан Кушербайулы</t>
  </si>
  <si>
    <t>Касымтаева Мирамгуль Салгаровна</t>
  </si>
  <si>
    <t>22013060</t>
  </si>
  <si>
    <t>Кабжанов Аслан Айдарович</t>
  </si>
  <si>
    <t>21028064</t>
  </si>
  <si>
    <t>Аулиекольский район ,Баймагамбетова 25, "AMANAT"</t>
  </si>
  <si>
    <t>kasymtaeva.miramgyl74@mail.ru</t>
  </si>
  <si>
    <t>kabzhanov_aslan@mail.ru</t>
  </si>
  <si>
    <t>Бухметов Аманжол Касымович</t>
  </si>
  <si>
    <t>Кадралинов Арман Темрбекович</t>
  </si>
  <si>
    <t>Худолий Сергей Викторович</t>
  </si>
  <si>
    <t>индивидуал, Костанайский район</t>
  </si>
  <si>
    <t>Коробкина Анастасия Александровна</t>
  </si>
  <si>
    <t>28.10.2022г</t>
  </si>
  <si>
    <t>19017274</t>
  </si>
  <si>
    <t>индивидуально г.Аркалык</t>
  </si>
  <si>
    <t xml:space="preserve"> kanat.agadilov@.mail.ru</t>
  </si>
  <si>
    <t>г. Аркалык</t>
  </si>
  <si>
    <t>22019579</t>
  </si>
  <si>
    <t>anastasiya.usatova.2013@mail.ru</t>
  </si>
  <si>
    <t xml:space="preserve">
г.Костанай</t>
  </si>
  <si>
    <t>22015627</t>
  </si>
  <si>
    <t>21027874</t>
  </si>
  <si>
    <t>kadralinov@mail.ru</t>
  </si>
  <si>
    <t>khudolyisergei21@mail.com</t>
  </si>
  <si>
    <t>ж</t>
  </si>
  <si>
    <t>Навасардян Мила Юрьевна</t>
  </si>
  <si>
    <t>0005297</t>
  </si>
  <si>
    <t>milanavasardyan@mail.ru</t>
  </si>
  <si>
    <t xml:space="preserve"> г. Костанай</t>
  </si>
  <si>
    <t xml:space="preserve">Костаанйский район </t>
  </si>
  <si>
    <t>Агадилов Канат Танашович</t>
  </si>
  <si>
    <t xml:space="preserve"> Аулиекольский район</t>
  </si>
  <si>
    <t>г.Костанай ( Алматы)</t>
  </si>
  <si>
    <t>Абая 54Аг.Костанай</t>
  </si>
  <si>
    <t>Индивидуально     ,г. Костанай</t>
  </si>
  <si>
    <t>Индивидуально г.Костанай</t>
  </si>
  <si>
    <t xml:space="preserve"> Индивидуально  г.Костанай</t>
  </si>
  <si>
    <t>Нагарбекова  Айгуль Мухтаровна</t>
  </si>
  <si>
    <t>0004693</t>
  </si>
  <si>
    <t>Костанайский район</t>
  </si>
  <si>
    <t>Кайсина Татьяна Сергеевна</t>
  </si>
  <si>
    <t>23002362</t>
  </si>
  <si>
    <t>индивидуально г. Костанай</t>
  </si>
  <si>
    <t>Шаренкова Аида Салиховна</t>
  </si>
  <si>
    <t>23000506</t>
  </si>
  <si>
    <t>09.01.2023.</t>
  </si>
  <si>
    <t>Индивидуально г. Рудный</t>
  </si>
  <si>
    <t>г. Рудный п. Качар</t>
  </si>
  <si>
    <t>Кульмухамбетов Ербол Адылханович</t>
  </si>
  <si>
    <t>22012647</t>
  </si>
  <si>
    <t>28.09.1987.</t>
  </si>
  <si>
    <t>Тобылбаев Адиль Базарбекович</t>
  </si>
  <si>
    <t>21015234</t>
  </si>
  <si>
    <t>Костанайская обл., Тарановский район</t>
  </si>
  <si>
    <t>Ермухамедов Руслан Аркадьевич</t>
  </si>
  <si>
    <t>23009033</t>
  </si>
  <si>
    <t>ЮК г. Житикара</t>
  </si>
  <si>
    <t>Шектибаева Айткул Базарбековна</t>
  </si>
  <si>
    <t>Индивидуально г. Костаанй</t>
  </si>
  <si>
    <t>Карпечкин Виктор Николаевич</t>
  </si>
  <si>
    <t>Тулеубаев Ерлан Казбекович</t>
  </si>
  <si>
    <t>22016711</t>
  </si>
  <si>
    <t>индивидуально г. Рудный</t>
  </si>
  <si>
    <t>г. Рудный</t>
  </si>
  <si>
    <t>23010887</t>
  </si>
  <si>
    <t>Костанай</t>
  </si>
  <si>
    <t>Беккожа Бибигуль Жумабековна</t>
  </si>
  <si>
    <t>Абаева Меруерт Капаровна</t>
  </si>
  <si>
    <t>Акшалов Кушербай Турсунович</t>
  </si>
  <si>
    <t>0000868</t>
  </si>
  <si>
    <t>Бакаев Ермек Кайржанович</t>
  </si>
  <si>
    <t>23016887</t>
  </si>
  <si>
    <t>ЮК №1 г.Костанай</t>
  </si>
  <si>
    <t>Валеев Радик Рафилович</t>
  </si>
  <si>
    <t>21010123</t>
  </si>
  <si>
    <t>г. Костанай, Тәуелсіздік 111</t>
  </si>
  <si>
    <t>г.Костанай, Тәуелсіздік 111</t>
  </si>
  <si>
    <t>Нугуманов Еркебулан Иманбаевич</t>
  </si>
  <si>
    <t>18019233</t>
  </si>
  <si>
    <t>г.Житикара 6 мкр,63 д,47 кв</t>
  </si>
  <si>
    <t>Өскеленұлы Сабыржан</t>
  </si>
  <si>
    <t>23026316</t>
  </si>
  <si>
    <t>Ступник Василиса Васильевна</t>
  </si>
  <si>
    <t>г. Рудный, 50 лет Октября 53</t>
  </si>
  <si>
    <t>kost-obl-kollegia@mail.ru</t>
  </si>
  <si>
    <t>Бухметов Амангельды Касымович</t>
  </si>
  <si>
    <t>14012665</t>
  </si>
  <si>
    <t>Макариянов Азамат Азирканович</t>
  </si>
  <si>
    <t>24000872</t>
  </si>
  <si>
    <t>Шиктыбаев Ешмухамет Тлеубаевич</t>
  </si>
  <si>
    <t>Идрисов Эльдар Маратович</t>
  </si>
  <si>
    <t>24011822</t>
  </si>
  <si>
    <t>индивидуально г.Костанай</t>
  </si>
  <si>
    <t>ул.Тәуелсіздік 111</t>
  </si>
  <si>
    <t>Яцыв Богдан Валерьевич</t>
  </si>
  <si>
    <t>24011219</t>
  </si>
  <si>
    <t>Болат Азель Мейрамовна</t>
  </si>
  <si>
    <t>24013569</t>
  </si>
  <si>
    <t>15.03.2024г</t>
  </si>
  <si>
    <t>Маманов Жарас Кайратович</t>
  </si>
  <si>
    <t>26.04.2024г</t>
  </si>
  <si>
    <t>24015265</t>
  </si>
  <si>
    <t xml:space="preserve"> Алтынсаринского района</t>
  </si>
  <si>
    <t>ЮК 1 г.Костанай</t>
  </si>
  <si>
    <t>Байдильдинов Сабидолла Каримович</t>
  </si>
  <si>
    <t>12016104</t>
  </si>
  <si>
    <t>Хижняк Елена Дмитриевна</t>
  </si>
  <si>
    <t>24021706</t>
  </si>
  <si>
    <t>индивидуально г.Лисаковск</t>
  </si>
  <si>
    <t>г.Лисаковск,4 мик,6 дом</t>
  </si>
  <si>
    <t>Абдрахманов Куаныш Маралович</t>
  </si>
  <si>
    <t>24020927</t>
  </si>
  <si>
    <t>г.Костанай ул. Тәуелсіздік 111</t>
  </si>
  <si>
    <t xml:space="preserve">Горячая Ксения Сергеевна </t>
  </si>
  <si>
    <t>24021675</t>
  </si>
  <si>
    <t>г. Костанай ул. Тәуелсіздік 111</t>
  </si>
  <si>
    <t>Нуркешев Талгат Серикович</t>
  </si>
  <si>
    <t>24022095</t>
  </si>
  <si>
    <t>г.Костанай улТәуелсіздік 111</t>
  </si>
  <si>
    <t>Николаев Алексей Юрьевич</t>
  </si>
  <si>
    <t>24023948</t>
  </si>
  <si>
    <t>Сарыкольский район</t>
  </si>
  <si>
    <t>Ильясова Эльмира Сериковна</t>
  </si>
  <si>
    <t>20011586</t>
  </si>
  <si>
    <t>87754767833tex@gmail.com</t>
  </si>
  <si>
    <t>Бралин Асан Аманжолұлы</t>
  </si>
  <si>
    <t>24027539</t>
  </si>
  <si>
    <t>г.Костанай (Астана)</t>
  </si>
  <si>
    <t>Bekkozha&amp;Partners</t>
  </si>
  <si>
    <t>Ерекешев Тимур Бакытбекович</t>
  </si>
  <si>
    <t>24034547</t>
  </si>
  <si>
    <t>Колодкина Ирина Николаевна</t>
  </si>
  <si>
    <t>25000417</t>
  </si>
  <si>
    <t>индивидуал</t>
  </si>
  <si>
    <t>г.Рудный пр. Лебединый 28</t>
  </si>
  <si>
    <t>Каримов Ербол Каримович</t>
  </si>
  <si>
    <t>25001955</t>
  </si>
  <si>
    <t>индивидуал г.Костанай</t>
  </si>
  <si>
    <t>Байтурсынова 67 кабинет 311</t>
  </si>
  <si>
    <t>advocatekarimov@mail.ru</t>
  </si>
  <si>
    <t>Мадиев Азат Жумабекович</t>
  </si>
  <si>
    <t>г.костанай</t>
  </si>
  <si>
    <t>Литвинец Руслан Валериевич</t>
  </si>
  <si>
    <t>0003828</t>
  </si>
  <si>
    <t>Ермагамбетов Талгат Тулегенович</t>
  </si>
  <si>
    <t>25010380</t>
  </si>
  <si>
    <t>г.Костанай, ул. Урожайная 16 ,каб.308</t>
  </si>
  <si>
    <t>Беккожа Темирлан Галымулы</t>
  </si>
  <si>
    <t>Жантоков Бидан Ашенович</t>
  </si>
  <si>
    <t>19019951</t>
  </si>
  <si>
    <t>Исабеков Касымхан Байгенжанович</t>
  </si>
  <si>
    <t xml:space="preserve">0003943 </t>
  </si>
  <si>
    <t>Изтаева Асель Каиржановна</t>
  </si>
  <si>
    <t>25025514</t>
  </si>
  <si>
    <t>г.Костанай,Тәуелсіздік 111</t>
  </si>
  <si>
    <t>Бранцев Олег Владимирович</t>
  </si>
  <si>
    <t>26.11.2010-10.04.2024 05.09.2025</t>
  </si>
  <si>
    <t>25028583</t>
  </si>
  <si>
    <t xml:space="preserve">г.Костанай, </t>
  </si>
  <si>
    <t>Ткаченко Артём Гивиевич</t>
  </si>
  <si>
    <t>25029633</t>
  </si>
  <si>
    <t>Лоренц Константин Викторович</t>
  </si>
  <si>
    <t>25031842</t>
  </si>
  <si>
    <t>Бибусунова Асем Бериккызы</t>
  </si>
  <si>
    <t>25033553</t>
  </si>
  <si>
    <t>Какенов Ербол Халимжанович</t>
  </si>
  <si>
    <t>25034884</t>
  </si>
  <si>
    <t>Кулинич Дмитрий Владимирович</t>
  </si>
  <si>
    <t>25034039</t>
  </si>
  <si>
    <t>НауанҚайрат Қабденұлы</t>
  </si>
  <si>
    <t>0004849</t>
  </si>
  <si>
    <t>Жангельдинский район</t>
  </si>
  <si>
    <t xml:space="preserve">iztaeva1695@mail.ru </t>
  </si>
  <si>
    <t>konstantinlorenc3@gmail.com</t>
  </si>
  <si>
    <t xml:space="preserve">e.kakenov@internet.ru </t>
  </si>
  <si>
    <t>temirlan.bekkozha@gmail.ru</t>
  </si>
  <si>
    <t>assem929@mail.ru</t>
  </si>
  <si>
    <t>madievazat@yandex.kz</t>
  </si>
  <si>
    <t>tkachenko040882@yandex.kz</t>
  </si>
  <si>
    <t>Досжанов Кайрат Габбасович</t>
  </si>
  <si>
    <t>24027225</t>
  </si>
  <si>
    <t>Лебедев Александр Александрович</t>
  </si>
  <si>
    <t>22008685</t>
  </si>
  <si>
    <t>Овчаренко Ксения Николаевна</t>
  </si>
  <si>
    <t>20015578</t>
  </si>
  <si>
    <t>18.12.1995-25.11.1999г, 29.08.2013</t>
  </si>
  <si>
    <t>Гафарова Лилия Минныгаязовна</t>
  </si>
  <si>
    <t>25040712</t>
  </si>
  <si>
    <t>г.Астана</t>
  </si>
  <si>
    <t>Костанайский район, г. Тобыл</t>
  </si>
  <si>
    <t>АК Солдаткина&amp;право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</si>
</sst>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0000"/>
    <numFmt numFmtId="166" formatCode="_-* #,##0_-;\-* #,##0_-;_-* &quot;-&quot;??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/>
    <xf numFmtId="0" fontId="1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wrapText="1"/>
    </xf>
    <xf numFmtId="14" fontId="0" fillId="0" borderId="1" xfId="0" applyNumberFormat="1" applyFont="1" applyBorder="1"/>
    <xf numFmtId="14" fontId="3" fillId="0" borderId="1" xfId="0" applyNumberFormat="1" applyFont="1" applyBorder="1" applyAlignment="1">
      <alignment vertical="center" wrapText="1"/>
    </xf>
    <xf numFmtId="165" fontId="4" fillId="0" borderId="0" xfId="0" applyNumberFormat="1" applyFont="1" applyBorder="1"/>
    <xf numFmtId="165" fontId="0" fillId="0" borderId="0" xfId="0" applyNumberFormat="1" applyBorder="1"/>
    <xf numFmtId="14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right" wrapText="1"/>
    </xf>
    <xf numFmtId="14" fontId="3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wrapText="1"/>
    </xf>
    <xf numFmtId="166" fontId="0" fillId="0" borderId="0" xfId="2" applyNumberFormat="1" applyFont="1" applyBorder="1"/>
    <xf numFmtId="165" fontId="0" fillId="0" borderId="0" xfId="0" applyNumberFormat="1" applyFont="1" applyBorder="1"/>
    <xf numFmtId="14" fontId="0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0" xfId="0" applyNumberFormat="1" applyFont="1" applyBorder="1" applyAlignment="1">
      <alignment vertical="center" wrapText="1"/>
    </xf>
    <xf numFmtId="0" fontId="7" fillId="0" borderId="0" xfId="0" applyFont="1"/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wrapText="1"/>
    </xf>
    <xf numFmtId="0" fontId="7" fillId="0" borderId="0" xfId="0" applyFont="1" applyBorder="1"/>
    <xf numFmtId="1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8" fillId="0" borderId="2" xfId="1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3" fillId="0" borderId="0" xfId="0" applyFont="1" applyBorder="1"/>
    <xf numFmtId="0" fontId="8" fillId="0" borderId="1" xfId="1" applyFont="1" applyBorder="1" applyAlignment="1">
      <alignment vertical="center" wrapText="1"/>
    </xf>
    <xf numFmtId="0" fontId="8" fillId="0" borderId="1" xfId="1" applyFont="1" applyBorder="1"/>
    <xf numFmtId="0" fontId="8" fillId="0" borderId="0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0" xfId="1" applyFont="1" applyBorder="1"/>
    <xf numFmtId="0" fontId="9" fillId="0" borderId="0" xfId="0" applyFont="1" applyBorder="1"/>
    <xf numFmtId="0" fontId="6" fillId="0" borderId="2" xfId="0" applyFont="1" applyBorder="1"/>
    <xf numFmtId="0" fontId="8" fillId="0" borderId="3" xfId="1" applyFont="1" applyBorder="1" applyAlignment="1">
      <alignment vertical="center" wrapText="1"/>
    </xf>
    <xf numFmtId="0" fontId="10" fillId="0" borderId="0" xfId="0" applyFont="1"/>
    <xf numFmtId="49" fontId="11" fillId="2" borderId="1" xfId="0" applyNumberFormat="1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0" borderId="0" xfId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3" fillId="0" borderId="1" xfId="0" applyFont="1" applyBorder="1"/>
    <xf numFmtId="0" fontId="13" fillId="0" borderId="0" xfId="0" applyFont="1" applyBorder="1"/>
    <xf numFmtId="0" fontId="5" fillId="0" borderId="0" xfId="1" applyBorder="1"/>
    <xf numFmtId="0" fontId="5" fillId="0" borderId="2" xfId="1" applyBorder="1" applyAlignment="1">
      <alignment vertical="center" wrapText="1"/>
    </xf>
    <xf numFmtId="0" fontId="5" fillId="0" borderId="1" xfId="1" applyBorder="1" applyAlignment="1">
      <alignment vertical="center" wrapText="1"/>
    </xf>
    <xf numFmtId="0" fontId="5" fillId="0" borderId="2" xfId="1" applyBorder="1"/>
    <xf numFmtId="0" fontId="5" fillId="0" borderId="1" xfId="1" applyBorder="1"/>
    <xf numFmtId="0" fontId="1" fillId="0" borderId="5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2" borderId="1" xfId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wrapText="1"/>
    </xf>
    <xf numFmtId="166" fontId="0" fillId="2" borderId="0" xfId="2" applyNumberFormat="1" applyFont="1" applyFill="1" applyBorder="1"/>
    <xf numFmtId="165" fontId="0" fillId="2" borderId="0" xfId="0" applyNumberFormat="1" applyFont="1" applyFill="1" applyBorder="1"/>
    <xf numFmtId="165" fontId="0" fillId="2" borderId="0" xfId="0" applyNumberFormat="1" applyFill="1" applyBorder="1"/>
    <xf numFmtId="0" fontId="0" fillId="2" borderId="0" xfId="0" applyFill="1"/>
    <xf numFmtId="166" fontId="14" fillId="3" borderId="0" xfId="2" applyNumberFormat="1" applyFont="1" applyFill="1" applyBorder="1"/>
    <xf numFmtId="165" fontId="14" fillId="3" borderId="0" xfId="0" applyNumberFormat="1" applyFont="1" applyFill="1" applyBorder="1"/>
    <xf numFmtId="0" fontId="14" fillId="3" borderId="0" xfId="0" applyFont="1" applyFill="1"/>
    <xf numFmtId="0" fontId="11" fillId="2" borderId="1" xfId="0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wrapText="1"/>
    </xf>
    <xf numFmtId="0" fontId="11" fillId="2" borderId="1" xfId="0" applyNumberFormat="1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vertical="center" wrapText="1"/>
    </xf>
    <xf numFmtId="0" fontId="5" fillId="0" borderId="0" xfId="1"/>
    <xf numFmtId="0" fontId="12" fillId="0" borderId="0" xfId="1" applyFont="1" applyBorder="1" applyAlignment="1">
      <alignment vertical="center" wrapText="1"/>
    </xf>
    <xf numFmtId="0" fontId="8" fillId="0" borderId="0" xfId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14" fontId="3" fillId="0" borderId="0" xfId="0" applyNumberFormat="1" applyFont="1" applyBorder="1" applyAlignment="1">
      <alignment horizontal="left" vertical="center" wrapText="1"/>
    </xf>
    <xf numFmtId="14" fontId="0" fillId="0" borderId="0" xfId="0" applyNumberFormat="1" applyFont="1" applyBorder="1"/>
    <xf numFmtId="1" fontId="3" fillId="0" borderId="1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4" fontId="0" fillId="2" borderId="1" xfId="0" applyNumberFormat="1" applyFont="1" applyFill="1" applyBorder="1"/>
    <xf numFmtId="14" fontId="11" fillId="0" borderId="1" xfId="0" applyNumberFormat="1" applyFont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87;&#1080;&#1089;&#1086;&#1082;%20&#1072;&#1076;&#1074;.%20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54;&#1050;&#1048;%20&#1044;&#1051;&#1071;%20&#1052;&#1045;&#1053;&#1071;\&#1087;&#1086;%20&#1072;&#1076;&#1074;&#1086;&#1082;&#1072;&#1090;&#1072;&#1084;\&#1089;&#1087;&#1080;&#1089;&#1086;&#1082;%20&#1072;&#1076;&#1074;%20&#1085;&#1072;%20%2025.11.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87;&#1080;&#1089;&#1086;&#1082;%20&#1072;&#1076;&#1074;%20&#1085;&#1072;%2001.01.2023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87;&#1080;&#1089;&#1086;&#1082;%20&#1072;&#1076;&#1074;%20&#1085;&#1072;%2001.01.2024%20&#8212;%20&#1076;&#1083;&#1103;%20&#1084;&#1077;&#1085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9">
          <cell r="G39" t="str">
            <v>АК Bekkozha&amp;Partners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7">
          <cell r="B67" t="str">
            <v>Ережепов Нурлан Атымтаевич</v>
          </cell>
          <cell r="C67" t="str">
            <v>м</v>
          </cell>
          <cell r="D67">
            <v>37666</v>
          </cell>
          <cell r="E67" t="str">
            <v xml:space="preserve">0004400 </v>
          </cell>
          <cell r="F67">
            <v>37602</v>
          </cell>
          <cell r="G67" t="str">
            <v>ЮК №2г. Костаная, ул. Тәуелсіздік 111</v>
          </cell>
          <cell r="H67" t="str">
            <v>nurlan-erezhepov@mail.ru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7">
          <cell r="B77" t="str">
            <v xml:space="preserve">Жасубиев Сагынтай Тулешович </v>
          </cell>
          <cell r="C77" t="str">
            <v>м</v>
          </cell>
          <cell r="D77">
            <v>39783</v>
          </cell>
          <cell r="E77" t="str">
            <v xml:space="preserve">0002770 </v>
          </cell>
          <cell r="F77">
            <v>39783</v>
          </cell>
          <cell r="G77" t="str">
            <v>индивидуально</v>
          </cell>
          <cell r="H77" t="str">
            <v>zhasubiev@yandex.ru</v>
          </cell>
          <cell r="I77" t="str">
            <v>г.Костанай, ул.Амангельды 96, офис 7</v>
          </cell>
          <cell r="J77">
            <v>87059017732</v>
          </cell>
          <cell r="K77">
            <v>21193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82">
          <cell r="B182" t="str">
            <v>Нарымбаева Сания Саламбаевна</v>
          </cell>
          <cell r="C182" t="str">
            <v>ж</v>
          </cell>
          <cell r="D182">
            <v>38236</v>
          </cell>
          <cell r="E182" t="str">
            <v xml:space="preserve">0005746 </v>
          </cell>
          <cell r="F182">
            <v>38210</v>
          </cell>
          <cell r="G182" t="str">
            <v>ЮК г.Рудный</v>
          </cell>
          <cell r="H182" t="str">
            <v>narymbaewaburktuba@yandex.kz</v>
          </cell>
          <cell r="I182" t="str">
            <v>ул.Калинина, 142</v>
          </cell>
          <cell r="J182">
            <v>87770374837</v>
          </cell>
          <cell r="K182">
            <v>19033</v>
          </cell>
          <cell r="L182" t="str">
            <v>02 09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huakpaev76@bk.ru" TargetMode="External"/><Relationship Id="rId21" Type="http://schemas.openxmlformats.org/officeDocument/2006/relationships/hyperlink" Target="mailto:advokat.kst@mail.ru" TargetMode="External"/><Relationship Id="rId42" Type="http://schemas.openxmlformats.org/officeDocument/2006/relationships/hyperlink" Target="mailto:a.g1310@mail.ru" TargetMode="External"/><Relationship Id="rId47" Type="http://schemas.openxmlformats.org/officeDocument/2006/relationships/hyperlink" Target="mailto:janara2030@mail.ru" TargetMode="External"/><Relationship Id="rId63" Type="http://schemas.openxmlformats.org/officeDocument/2006/relationships/hyperlink" Target="mailto:Sumovskaya1974@mail.ru" TargetMode="External"/><Relationship Id="rId68" Type="http://schemas.openxmlformats.org/officeDocument/2006/relationships/hyperlink" Target="mailto:sarinov.serikzhan@mail.ru" TargetMode="External"/><Relationship Id="rId84" Type="http://schemas.openxmlformats.org/officeDocument/2006/relationships/hyperlink" Target="mailto:offise.adbokat2020@yandex.ru" TargetMode="External"/><Relationship Id="rId89" Type="http://schemas.openxmlformats.org/officeDocument/2006/relationships/hyperlink" Target="mailto:kshauenov75@mail.ru" TargetMode="External"/><Relationship Id="rId112" Type="http://schemas.openxmlformats.org/officeDocument/2006/relationships/hyperlink" Target="mailto:87754767833tex@gmail.com" TargetMode="External"/><Relationship Id="rId16" Type="http://schemas.openxmlformats.org/officeDocument/2006/relationships/hyperlink" Target="mailto:rustemova.saule@mail.ru" TargetMode="External"/><Relationship Id="rId107" Type="http://schemas.openxmlformats.org/officeDocument/2006/relationships/hyperlink" Target="mailto:fattah2011@mail.ru" TargetMode="External"/><Relationship Id="rId11" Type="http://schemas.openxmlformats.org/officeDocument/2006/relationships/hyperlink" Target="mailto:amirakhmetov@mail.ru" TargetMode="External"/><Relationship Id="rId32" Type="http://schemas.openxmlformats.org/officeDocument/2006/relationships/hyperlink" Target="mailto:zhanar_b_72@mail.ru" TargetMode="External"/><Relationship Id="rId37" Type="http://schemas.openxmlformats.org/officeDocument/2006/relationships/hyperlink" Target="mailto:info@advokatqostanay.kz" TargetMode="External"/><Relationship Id="rId53" Type="http://schemas.openxmlformats.org/officeDocument/2006/relationships/hyperlink" Target="mailto:aday60@mail.ru" TargetMode="External"/><Relationship Id="rId58" Type="http://schemas.openxmlformats.org/officeDocument/2006/relationships/hyperlink" Target="mailto:mamazhanova78@mail.ru" TargetMode="External"/><Relationship Id="rId74" Type="http://schemas.openxmlformats.org/officeDocument/2006/relationships/hyperlink" Target="mailto:dmitrybaev2705@mail.ru" TargetMode="External"/><Relationship Id="rId79" Type="http://schemas.openxmlformats.org/officeDocument/2006/relationships/hyperlink" Target="mailto:JBT1966@mail.ru" TargetMode="External"/><Relationship Id="rId102" Type="http://schemas.openxmlformats.org/officeDocument/2006/relationships/hyperlink" Target="mailto:kadralinov@mail.ru" TargetMode="External"/><Relationship Id="rId5" Type="http://schemas.openxmlformats.org/officeDocument/2006/relationships/hyperlink" Target="mailto:shkurba1@mail.ru" TargetMode="External"/><Relationship Id="rId90" Type="http://schemas.openxmlformats.org/officeDocument/2006/relationships/hyperlink" Target="mailto:maltabarova67@mail.ru" TargetMode="External"/><Relationship Id="rId95" Type="http://schemas.openxmlformats.org/officeDocument/2006/relationships/hyperlink" Target="mailto:ashubaev1976@mail.ru" TargetMode="External"/><Relationship Id="rId22" Type="http://schemas.openxmlformats.org/officeDocument/2006/relationships/hyperlink" Target="mailto:amirov_n@list.ru" TargetMode="External"/><Relationship Id="rId27" Type="http://schemas.openxmlformats.org/officeDocument/2006/relationships/hyperlink" Target="mailto:Irina.Frelikh2016@mail.ru" TargetMode="External"/><Relationship Id="rId43" Type="http://schemas.openxmlformats.org/officeDocument/2006/relationships/hyperlink" Target="mailto:l.emelyanova.61@mail.ru" TargetMode="External"/><Relationship Id="rId48" Type="http://schemas.openxmlformats.org/officeDocument/2006/relationships/hyperlink" Target="mailto:kakimov.a@mail.ru" TargetMode="External"/><Relationship Id="rId64" Type="http://schemas.openxmlformats.org/officeDocument/2006/relationships/hyperlink" Target="mailto:Ekssh@mail.ru" TargetMode="External"/><Relationship Id="rId69" Type="http://schemas.openxmlformats.org/officeDocument/2006/relationships/hyperlink" Target="mailto:87775084794@mail.ru" TargetMode="External"/><Relationship Id="rId113" Type="http://schemas.openxmlformats.org/officeDocument/2006/relationships/hyperlink" Target="mailto:liliya_chausova@mail.ru" TargetMode="External"/><Relationship Id="rId80" Type="http://schemas.openxmlformats.org/officeDocument/2006/relationships/hyperlink" Target="mailto:ramazan.irgaliyev.62@mail.ru" TargetMode="External"/><Relationship Id="rId85" Type="http://schemas.openxmlformats.org/officeDocument/2006/relationships/hyperlink" Target="mailto:ser190890@yandex.ru" TargetMode="External"/><Relationship Id="rId12" Type="http://schemas.openxmlformats.org/officeDocument/2006/relationships/hyperlink" Target="mailto:2766720@gmail.com" TargetMode="External"/><Relationship Id="rId17" Type="http://schemas.openxmlformats.org/officeDocument/2006/relationships/hyperlink" Target="mailto:mellet@mail.ru" TargetMode="External"/><Relationship Id="rId33" Type="http://schemas.openxmlformats.org/officeDocument/2006/relationships/hyperlink" Target="mailto:syv_791209@mail.ru" TargetMode="External"/><Relationship Id="rId38" Type="http://schemas.openxmlformats.org/officeDocument/2006/relationships/hyperlink" Target="mailto:advokatbikenova@mail.ru" TargetMode="External"/><Relationship Id="rId59" Type="http://schemas.openxmlformats.org/officeDocument/2006/relationships/hyperlink" Target="mailto:Gulnaranurgozhina@mail.ru" TargetMode="External"/><Relationship Id="rId103" Type="http://schemas.openxmlformats.org/officeDocument/2006/relationships/hyperlink" Target="mailto:khudolyisergei21@mail.com" TargetMode="External"/><Relationship Id="rId108" Type="http://schemas.openxmlformats.org/officeDocument/2006/relationships/hyperlink" Target="mailto:Advokat.16@list.ru" TargetMode="External"/><Relationship Id="rId54" Type="http://schemas.openxmlformats.org/officeDocument/2006/relationships/hyperlink" Target="mailto:gkubenova@gmail.com" TargetMode="External"/><Relationship Id="rId70" Type="http://schemas.openxmlformats.org/officeDocument/2006/relationships/hyperlink" Target="mailto:makambetov_ermek@mail.ru" TargetMode="External"/><Relationship Id="rId75" Type="http://schemas.openxmlformats.org/officeDocument/2006/relationships/hyperlink" Target="mailto:bazarhanov_talgat@mail.ru" TargetMode="External"/><Relationship Id="rId91" Type="http://schemas.openxmlformats.org/officeDocument/2006/relationships/hyperlink" Target="mailto:Akucherg@mail.ru" TargetMode="External"/><Relationship Id="rId96" Type="http://schemas.openxmlformats.org/officeDocument/2006/relationships/hyperlink" Target="mailto:Maks.s778vm@gmail.com" TargetMode="External"/><Relationship Id="rId1" Type="http://schemas.openxmlformats.org/officeDocument/2006/relationships/hyperlink" Target="mailto:yrist_kz@mail.ru" TargetMode="External"/><Relationship Id="rId6" Type="http://schemas.openxmlformats.org/officeDocument/2006/relationships/hyperlink" Target="mailto:Mr.s.tursunov@mail.ru" TargetMode="External"/><Relationship Id="rId15" Type="http://schemas.openxmlformats.org/officeDocument/2006/relationships/hyperlink" Target="mailto:hca6ut82@gmail.com" TargetMode="External"/><Relationship Id="rId23" Type="http://schemas.openxmlformats.org/officeDocument/2006/relationships/hyperlink" Target="mailto:aziada@list.ru" TargetMode="External"/><Relationship Id="rId28" Type="http://schemas.openxmlformats.org/officeDocument/2006/relationships/hyperlink" Target="mailto:gulmira-kazarmina@mail.ru" TargetMode="External"/><Relationship Id="rId36" Type="http://schemas.openxmlformats.org/officeDocument/2006/relationships/hyperlink" Target="mailto:advokat_barinov@mail.ru" TargetMode="External"/><Relationship Id="rId49" Type="http://schemas.openxmlformats.org/officeDocument/2006/relationships/hyperlink" Target="mailto:kovshuninna@gmail.com" TargetMode="External"/><Relationship Id="rId57" Type="http://schemas.openxmlformats.org/officeDocument/2006/relationships/hyperlink" Target="mailto:kuzubaevr@mail.ru" TargetMode="External"/><Relationship Id="rId106" Type="http://schemas.openxmlformats.org/officeDocument/2006/relationships/hyperlink" Target="mailto:karshyga.kostanay@mail.ru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mailto:Jurist2050@mail.ru" TargetMode="External"/><Relationship Id="rId31" Type="http://schemas.openxmlformats.org/officeDocument/2006/relationships/hyperlink" Target="mailto:aslantagashi@mail.ru" TargetMode="External"/><Relationship Id="rId44" Type="http://schemas.openxmlformats.org/officeDocument/2006/relationships/hyperlink" Target="mailto:Erzhanov.n.d@gmail.com" TargetMode="External"/><Relationship Id="rId52" Type="http://schemas.openxmlformats.org/officeDocument/2006/relationships/hyperlink" Target="mailto:viktoryaurist96@mail.ru" TargetMode="External"/><Relationship Id="rId60" Type="http://schemas.openxmlformats.org/officeDocument/2006/relationships/hyperlink" Target="mailto:b_nurpeisov@mail.ru" TargetMode="External"/><Relationship Id="rId65" Type="http://schemas.openxmlformats.org/officeDocument/2006/relationships/hyperlink" Target="mailto:Avelina.morozova@mail.ru" TargetMode="External"/><Relationship Id="rId73" Type="http://schemas.openxmlformats.org/officeDocument/2006/relationships/hyperlink" Target="mailto:amir_askarov89@mail.ru" TargetMode="External"/><Relationship Id="rId78" Type="http://schemas.openxmlformats.org/officeDocument/2006/relationships/hyperlink" Target="mailto:arman_eskaliev1976@mail/ru" TargetMode="External"/><Relationship Id="rId81" Type="http://schemas.openxmlformats.org/officeDocument/2006/relationships/hyperlink" Target="mailto:muratbek.kappazov.71@mail.ru" TargetMode="External"/><Relationship Id="rId86" Type="http://schemas.openxmlformats.org/officeDocument/2006/relationships/hyperlink" Target="mailto:Bekmaganbetov1994@mail.ru" TargetMode="External"/><Relationship Id="rId94" Type="http://schemas.openxmlformats.org/officeDocument/2006/relationships/hyperlink" Target="mailto:Skorodinviktor76@gmail.com" TargetMode="External"/><Relationship Id="rId99" Type="http://schemas.openxmlformats.org/officeDocument/2006/relationships/hyperlink" Target="mailto:kasymtaeva.miramgyl74@mail.ru" TargetMode="External"/><Relationship Id="rId101" Type="http://schemas.openxmlformats.org/officeDocument/2006/relationships/hyperlink" Target="mailto:anastasiya.usatova.2013@mail.ru" TargetMode="External"/><Relationship Id="rId4" Type="http://schemas.openxmlformats.org/officeDocument/2006/relationships/hyperlink" Target="mailto:tulep10@gmail.com" TargetMode="External"/><Relationship Id="rId9" Type="http://schemas.openxmlformats.org/officeDocument/2006/relationships/hyperlink" Target="mailto:ermekdzhan@mail.ru" TargetMode="External"/><Relationship Id="rId13" Type="http://schemas.openxmlformats.org/officeDocument/2006/relationships/hyperlink" Target="mailto:ara2012ashhady@mail.ru" TargetMode="External"/><Relationship Id="rId18" Type="http://schemas.openxmlformats.org/officeDocument/2006/relationships/hyperlink" Target="mailto:samy_vy@mail.ru" TargetMode="External"/><Relationship Id="rId39" Type="http://schemas.openxmlformats.org/officeDocument/2006/relationships/hyperlink" Target="mailto:Sayran-01@mail.ru" TargetMode="External"/><Relationship Id="rId109" Type="http://schemas.openxmlformats.org/officeDocument/2006/relationships/hyperlink" Target="mailto:kost-obl-kollegia@mail.ru" TargetMode="External"/><Relationship Id="rId34" Type="http://schemas.openxmlformats.org/officeDocument/2006/relationships/hyperlink" Target="mailto:zhenis_1982@mail.ru" TargetMode="External"/><Relationship Id="rId50" Type="http://schemas.openxmlformats.org/officeDocument/2006/relationships/hyperlink" Target="mailto:87018326655@mail.ru" TargetMode="External"/><Relationship Id="rId55" Type="http://schemas.openxmlformats.org/officeDocument/2006/relationships/hyperlink" Target="mailto:romerro13@inbox.ru." TargetMode="External"/><Relationship Id="rId76" Type="http://schemas.openxmlformats.org/officeDocument/2006/relationships/hyperlink" Target="mailto:saulelawyer01@mail.ru" TargetMode="External"/><Relationship Id="rId97" Type="http://schemas.openxmlformats.org/officeDocument/2006/relationships/hyperlink" Target="mailto:amangeldy969@mail.ru" TargetMode="External"/><Relationship Id="rId104" Type="http://schemas.openxmlformats.org/officeDocument/2006/relationships/hyperlink" Target="mailto:milanavasardyan@mail.ru" TargetMode="External"/><Relationship Id="rId7" Type="http://schemas.openxmlformats.org/officeDocument/2006/relationships/hyperlink" Target="mailto:shestyuk-olga@mail.ru" TargetMode="External"/><Relationship Id="rId71" Type="http://schemas.openxmlformats.org/officeDocument/2006/relationships/hyperlink" Target="mailto:Yrist_t@mail.ru" TargetMode="External"/><Relationship Id="rId92" Type="http://schemas.openxmlformats.org/officeDocument/2006/relationships/hyperlink" Target="mailto:asiya-230879@mail.ru" TargetMode="External"/><Relationship Id="rId2" Type="http://schemas.openxmlformats.org/officeDocument/2006/relationships/hyperlink" Target="mailto:ch.magister@gmail.com" TargetMode="External"/><Relationship Id="rId29" Type="http://schemas.openxmlformats.org/officeDocument/2006/relationships/hyperlink" Target="mailto:damir.xamitov.87@mail.ru" TargetMode="External"/><Relationship Id="rId24" Type="http://schemas.openxmlformats.org/officeDocument/2006/relationships/hyperlink" Target="mailto:m.marcinyuk@mail.ru" TargetMode="External"/><Relationship Id="rId40" Type="http://schemas.openxmlformats.org/officeDocument/2006/relationships/hyperlink" Target="mailto:Igori19-19@mail.ru" TargetMode="External"/><Relationship Id="rId45" Type="http://schemas.openxmlformats.org/officeDocument/2006/relationships/hyperlink" Target="mailto:Luba.ermol@gmail.com" TargetMode="External"/><Relationship Id="rId66" Type="http://schemas.openxmlformats.org/officeDocument/2006/relationships/hyperlink" Target="mailto:zarya.kost@mail.ru" TargetMode="External"/><Relationship Id="rId87" Type="http://schemas.openxmlformats.org/officeDocument/2006/relationships/hyperlink" Target="mailto:zakon87@internet.ru" TargetMode="External"/><Relationship Id="rId110" Type="http://schemas.openxmlformats.org/officeDocument/2006/relationships/hyperlink" Target="mailto:kcxbc@mail.ru" TargetMode="External"/><Relationship Id="rId61" Type="http://schemas.openxmlformats.org/officeDocument/2006/relationships/hyperlink" Target="mailto:r.sabitova@internet.ru" TargetMode="External"/><Relationship Id="rId82" Type="http://schemas.openxmlformats.org/officeDocument/2006/relationships/hyperlink" Target="mailto:olegmelnikov42@gmail.com" TargetMode="External"/><Relationship Id="rId19" Type="http://schemas.openxmlformats.org/officeDocument/2006/relationships/hyperlink" Target="mailto:mailenova-lyazyat@mail.ru" TargetMode="External"/><Relationship Id="rId14" Type="http://schemas.openxmlformats.org/officeDocument/2006/relationships/hyperlink" Target="mailto:o.a.drebot@gmail.com" TargetMode="External"/><Relationship Id="rId30" Type="http://schemas.openxmlformats.org/officeDocument/2006/relationships/hyperlink" Target="mailto:cot_kz@bk.ru" TargetMode="External"/><Relationship Id="rId35" Type="http://schemas.openxmlformats.org/officeDocument/2006/relationships/hyperlink" Target="mailto:bolat.bakirov.57@mail.ru" TargetMode="External"/><Relationship Id="rId56" Type="http://schemas.openxmlformats.org/officeDocument/2006/relationships/hyperlink" Target="mailto:advokatkuzbaeva@mail.ru" TargetMode="External"/><Relationship Id="rId77" Type="http://schemas.openxmlformats.org/officeDocument/2006/relationships/hyperlink" Target="mailto:rufinav1955@mail.ru" TargetMode="External"/><Relationship Id="rId100" Type="http://schemas.openxmlformats.org/officeDocument/2006/relationships/hyperlink" Target="mailto:kabzhanov_aslan@mail.ru" TargetMode="External"/><Relationship Id="rId105" Type="http://schemas.openxmlformats.org/officeDocument/2006/relationships/hyperlink" Target="mailto:eshiktybayev@gmail.com" TargetMode="External"/><Relationship Id="rId8" Type="http://schemas.openxmlformats.org/officeDocument/2006/relationships/hyperlink" Target="mailto:ismailova74@mail.ru" TargetMode="External"/><Relationship Id="rId51" Type="http://schemas.openxmlformats.org/officeDocument/2006/relationships/hyperlink" Target="mailto:advokat.kurinov@mail.ru" TargetMode="External"/><Relationship Id="rId72" Type="http://schemas.openxmlformats.org/officeDocument/2006/relationships/hyperlink" Target="mailto:Slana2604@gmail.com" TargetMode="External"/><Relationship Id="rId93" Type="http://schemas.openxmlformats.org/officeDocument/2006/relationships/hyperlink" Target="mailto:snehzanna_72@mail.ru" TargetMode="External"/><Relationship Id="rId98" Type="http://schemas.openxmlformats.org/officeDocument/2006/relationships/hyperlink" Target="mailto:maxut_89@mail.ru" TargetMode="External"/><Relationship Id="rId3" Type="http://schemas.openxmlformats.org/officeDocument/2006/relationships/hyperlink" Target="mailto:tsv1984@bk.ru" TargetMode="External"/><Relationship Id="rId25" Type="http://schemas.openxmlformats.org/officeDocument/2006/relationships/hyperlink" Target="mailto:irina_obukhova@mail.ru" TargetMode="External"/><Relationship Id="rId46" Type="http://schemas.openxmlformats.org/officeDocument/2006/relationships/hyperlink" Target="mailto:zzhangabulova@inbox.ru" TargetMode="External"/><Relationship Id="rId67" Type="http://schemas.openxmlformats.org/officeDocument/2006/relationships/hyperlink" Target="mailto:kenesbaev_65@mail.ru" TargetMode="External"/><Relationship Id="rId20" Type="http://schemas.openxmlformats.org/officeDocument/2006/relationships/hyperlink" Target="mailto:Uasofiya@mail.ru" TargetMode="External"/><Relationship Id="rId41" Type="http://schemas.openxmlformats.org/officeDocument/2006/relationships/hyperlink" Target="mailto:v.vlasyuk@list.ru" TargetMode="External"/><Relationship Id="rId62" Type="http://schemas.openxmlformats.org/officeDocument/2006/relationships/hyperlink" Target="mailto:s-dilmurat@mail.ru" TargetMode="External"/><Relationship Id="rId83" Type="http://schemas.openxmlformats.org/officeDocument/2006/relationships/hyperlink" Target="mailto:nata.posmetnaya@bk.ru" TargetMode="External"/><Relationship Id="rId88" Type="http://schemas.openxmlformats.org/officeDocument/2006/relationships/hyperlink" Target="mailto:Kanat-78@inbox.ru" TargetMode="External"/><Relationship Id="rId111" Type="http://schemas.openxmlformats.org/officeDocument/2006/relationships/hyperlink" Target="mailto:Zhumagali19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9"/>
  <sheetViews>
    <sheetView tabSelected="1" view="pageBreakPreview" topLeftCell="G280" zoomScale="92" zoomScaleNormal="92" zoomScaleSheetLayoutView="92" workbookViewId="0">
      <selection activeCell="M300" sqref="M300"/>
    </sheetView>
  </sheetViews>
  <sheetFormatPr defaultRowHeight="15" x14ac:dyDescent="0.25"/>
  <cols>
    <col min="1" max="1" width="6.140625" customWidth="1"/>
    <col min="2" max="2" width="37.28515625" customWidth="1"/>
    <col min="3" max="3" width="7" bestFit="1" customWidth="1"/>
    <col min="4" max="4" width="19.85546875" style="2" customWidth="1"/>
    <col min="5" max="5" width="12.5703125" style="2" customWidth="1"/>
    <col min="6" max="6" width="13.28515625" style="2" customWidth="1"/>
    <col min="7" max="7" width="25" customWidth="1"/>
    <col min="8" max="8" width="28.140625" customWidth="1"/>
    <col min="9" max="9" width="43.85546875" style="3" customWidth="1"/>
    <col min="10" max="10" width="15.42578125" style="1" customWidth="1"/>
    <col min="11" max="11" width="13.42578125" customWidth="1"/>
    <col min="12" max="12" width="7.7109375" bestFit="1" customWidth="1"/>
    <col min="13" max="13" width="16.42578125" customWidth="1"/>
    <col min="14" max="14" width="17.28515625" customWidth="1"/>
    <col min="15" max="17" width="17.5703125" customWidth="1"/>
  </cols>
  <sheetData>
    <row r="1" spans="1:17" ht="86.25" x14ac:dyDescent="0.25">
      <c r="A1" s="13"/>
      <c r="B1" s="13" t="s">
        <v>0</v>
      </c>
      <c r="C1" s="13" t="s">
        <v>261</v>
      </c>
      <c r="D1" s="14" t="s">
        <v>151</v>
      </c>
      <c r="E1" s="14" t="s">
        <v>267</v>
      </c>
      <c r="F1" s="14" t="s">
        <v>266</v>
      </c>
      <c r="G1" s="13" t="s">
        <v>1</v>
      </c>
      <c r="H1" s="13" t="s">
        <v>199</v>
      </c>
      <c r="I1" s="13" t="s">
        <v>2</v>
      </c>
      <c r="J1" s="16" t="s">
        <v>3</v>
      </c>
      <c r="K1" s="4" t="s">
        <v>150</v>
      </c>
      <c r="L1" s="4" t="s">
        <v>260</v>
      </c>
      <c r="M1" s="13" t="s">
        <v>632</v>
      </c>
      <c r="N1" s="9"/>
      <c r="O1" s="9"/>
      <c r="P1" s="9"/>
      <c r="Q1" s="9"/>
    </row>
    <row r="2" spans="1:17" s="3" customFormat="1" x14ac:dyDescent="0.25">
      <c r="A2" s="15">
        <v>1</v>
      </c>
      <c r="B2" s="15" t="s">
        <v>963</v>
      </c>
      <c r="C2" s="15" t="s">
        <v>920</v>
      </c>
      <c r="D2" s="44">
        <v>45202</v>
      </c>
      <c r="E2" s="45">
        <v>23015300</v>
      </c>
      <c r="F2" s="44">
        <v>45110</v>
      </c>
      <c r="G2" s="15" t="str">
        <f>[1]Лист1!$G$39</f>
        <v>АК Bekkozha&amp;Partners</v>
      </c>
      <c r="H2" s="109"/>
      <c r="I2" s="15" t="s">
        <v>763</v>
      </c>
      <c r="J2" s="47">
        <v>87078543335</v>
      </c>
      <c r="K2" s="6">
        <v>30475</v>
      </c>
      <c r="L2" s="48"/>
      <c r="M2" s="15"/>
      <c r="N2" s="29"/>
      <c r="O2" s="29"/>
      <c r="P2" s="29"/>
      <c r="Q2" s="29"/>
    </row>
    <row r="3" spans="1:17" ht="30" x14ac:dyDescent="0.25">
      <c r="A3" s="13">
        <v>2</v>
      </c>
      <c r="B3" s="17" t="s">
        <v>166</v>
      </c>
      <c r="C3" s="19" t="str">
        <f t="shared" ref="C3:C11" si="0">IF(RIGHT(B3)="ч","м","ж")</f>
        <v>м</v>
      </c>
      <c r="D3" s="26">
        <v>38163</v>
      </c>
      <c r="E3" s="31" t="s">
        <v>309</v>
      </c>
      <c r="F3" s="12">
        <v>38133</v>
      </c>
      <c r="G3" s="17" t="s">
        <v>163</v>
      </c>
      <c r="H3" s="43" t="s">
        <v>518</v>
      </c>
      <c r="I3" s="15" t="s">
        <v>720</v>
      </c>
      <c r="J3" s="18">
        <v>87772671457</v>
      </c>
      <c r="K3" s="6">
        <v>20866</v>
      </c>
      <c r="L3" s="27" t="str">
        <f t="shared" ref="L3:L12" si="1">TEXT(K3,"ММ ДД")</f>
        <v>02 15</v>
      </c>
      <c r="M3" s="17"/>
      <c r="N3" s="9"/>
      <c r="O3" s="9"/>
      <c r="P3" s="9"/>
      <c r="Q3" s="9"/>
    </row>
    <row r="4" spans="1:17" ht="31.5" x14ac:dyDescent="0.25">
      <c r="A4" s="13">
        <v>3</v>
      </c>
      <c r="B4" s="19" t="s">
        <v>638</v>
      </c>
      <c r="C4" s="19" t="str">
        <f t="shared" si="0"/>
        <v>ж</v>
      </c>
      <c r="D4" s="26">
        <v>41093</v>
      </c>
      <c r="E4" s="31" t="s">
        <v>639</v>
      </c>
      <c r="F4" s="12" t="s">
        <v>640</v>
      </c>
      <c r="G4" s="19" t="s">
        <v>721</v>
      </c>
      <c r="H4" s="40" t="s">
        <v>538</v>
      </c>
      <c r="I4" s="15" t="s">
        <v>178</v>
      </c>
      <c r="J4" s="20">
        <v>87014726745</v>
      </c>
      <c r="K4" s="6">
        <v>25242</v>
      </c>
      <c r="L4" s="27" t="str">
        <f t="shared" si="1"/>
        <v>02 08</v>
      </c>
      <c r="M4" s="19"/>
      <c r="N4" s="9"/>
      <c r="O4" s="9"/>
      <c r="P4" s="9"/>
      <c r="Q4" s="9"/>
    </row>
    <row r="5" spans="1:17" ht="15.75" x14ac:dyDescent="0.25">
      <c r="A5" s="15">
        <v>4</v>
      </c>
      <c r="B5" s="19" t="s">
        <v>1006</v>
      </c>
      <c r="C5" s="19" t="s">
        <v>263</v>
      </c>
      <c r="D5" s="26">
        <v>45471</v>
      </c>
      <c r="E5" s="31" t="s">
        <v>1007</v>
      </c>
      <c r="F5" s="12">
        <v>45453</v>
      </c>
      <c r="G5" s="19" t="s">
        <v>722</v>
      </c>
      <c r="H5" s="40"/>
      <c r="I5" s="15" t="s">
        <v>1008</v>
      </c>
      <c r="J5" s="20">
        <v>87471319502</v>
      </c>
      <c r="K5" s="6">
        <v>31797</v>
      </c>
      <c r="L5" s="27"/>
      <c r="M5" s="19"/>
      <c r="N5" s="9"/>
      <c r="O5" s="9"/>
      <c r="P5" s="9"/>
      <c r="Q5" s="9"/>
    </row>
    <row r="6" spans="1:17" ht="15.75" x14ac:dyDescent="0.25">
      <c r="A6" s="13">
        <v>5</v>
      </c>
      <c r="B6" s="63" t="s">
        <v>4</v>
      </c>
      <c r="C6" s="63" t="str">
        <f t="shared" si="0"/>
        <v>м</v>
      </c>
      <c r="D6" s="64">
        <v>41177</v>
      </c>
      <c r="E6" s="65" t="s">
        <v>374</v>
      </c>
      <c r="F6" s="64">
        <v>41115</v>
      </c>
      <c r="G6" s="63" t="s">
        <v>722</v>
      </c>
      <c r="H6" s="67" t="s">
        <v>519</v>
      </c>
      <c r="I6" s="63" t="s">
        <v>865</v>
      </c>
      <c r="J6" s="20">
        <v>87776507622</v>
      </c>
      <c r="K6" s="6">
        <v>26075</v>
      </c>
      <c r="L6" s="27" t="str">
        <f t="shared" si="1"/>
        <v>05 22</v>
      </c>
      <c r="M6" s="19"/>
      <c r="N6" s="28" t="e">
        <f>IF(L6=#REF!,1,0)</f>
        <v>#REF!</v>
      </c>
      <c r="O6" s="29"/>
      <c r="P6" s="10"/>
      <c r="Q6" s="10"/>
    </row>
    <row r="7" spans="1:17" ht="18" customHeight="1" thickBot="1" x14ac:dyDescent="0.3">
      <c r="A7" s="13">
        <v>6</v>
      </c>
      <c r="B7" s="19" t="s">
        <v>198</v>
      </c>
      <c r="C7" s="19" t="str">
        <f t="shared" si="0"/>
        <v>м</v>
      </c>
      <c r="D7" s="12">
        <v>43560</v>
      </c>
      <c r="E7" s="31" t="s">
        <v>442</v>
      </c>
      <c r="F7" s="12">
        <v>42289</v>
      </c>
      <c r="G7" s="19" t="s">
        <v>163</v>
      </c>
      <c r="H7" s="36" t="s">
        <v>520</v>
      </c>
      <c r="I7" s="15" t="s">
        <v>724</v>
      </c>
      <c r="J7" s="20">
        <v>87015560556</v>
      </c>
      <c r="K7" s="6">
        <v>28435</v>
      </c>
      <c r="L7" s="27" t="str">
        <f t="shared" si="1"/>
        <v>11 06</v>
      </c>
      <c r="M7" s="19"/>
      <c r="N7" s="28" t="e">
        <f>IF(L7=#REF!,1,0)</f>
        <v>#REF!</v>
      </c>
      <c r="O7" s="29"/>
      <c r="P7" s="10"/>
      <c r="Q7" s="10"/>
    </row>
    <row r="8" spans="1:17" ht="18" customHeight="1" thickBot="1" x14ac:dyDescent="0.3">
      <c r="A8" s="15">
        <v>7</v>
      </c>
      <c r="B8" s="21" t="s">
        <v>164</v>
      </c>
      <c r="C8" s="19" t="str">
        <f t="shared" si="0"/>
        <v>ж</v>
      </c>
      <c r="D8" s="12">
        <v>39940</v>
      </c>
      <c r="E8" s="31" t="s">
        <v>341</v>
      </c>
      <c r="F8" s="12">
        <v>39913</v>
      </c>
      <c r="G8" s="17" t="s">
        <v>725</v>
      </c>
      <c r="H8" s="36" t="s">
        <v>521</v>
      </c>
      <c r="I8" s="15" t="s">
        <v>227</v>
      </c>
      <c r="J8" s="18">
        <v>87014048818</v>
      </c>
      <c r="K8" s="6">
        <v>26954</v>
      </c>
      <c r="L8" s="27" t="str">
        <f t="shared" si="1"/>
        <v>10 17</v>
      </c>
      <c r="M8" s="17"/>
      <c r="N8" s="28" t="e">
        <f>IF(L8=#REF!,1,0)</f>
        <v>#REF!</v>
      </c>
      <c r="O8" s="29"/>
      <c r="P8" s="10"/>
      <c r="Q8" s="10"/>
    </row>
    <row r="9" spans="1:17" ht="15" customHeight="1" thickBot="1" x14ac:dyDescent="0.3">
      <c r="A9" s="13">
        <v>8</v>
      </c>
      <c r="B9" s="19" t="s">
        <v>482</v>
      </c>
      <c r="C9" s="19" t="str">
        <f t="shared" si="0"/>
        <v>м</v>
      </c>
      <c r="D9" s="26">
        <v>44140</v>
      </c>
      <c r="E9" s="31" t="s">
        <v>483</v>
      </c>
      <c r="F9" s="12">
        <v>44125</v>
      </c>
      <c r="G9" s="19" t="s">
        <v>163</v>
      </c>
      <c r="H9" s="37" t="s">
        <v>637</v>
      </c>
      <c r="I9" s="19" t="s">
        <v>636</v>
      </c>
      <c r="J9" s="19">
        <v>87017001384</v>
      </c>
      <c r="K9" s="8">
        <v>30816</v>
      </c>
      <c r="L9" s="27" t="str">
        <f t="shared" si="1"/>
        <v>05 14</v>
      </c>
      <c r="M9" s="19"/>
      <c r="N9" s="28" t="e">
        <f>IF(L9=#REF!,1,0)</f>
        <v>#REF!</v>
      </c>
      <c r="O9" s="29"/>
      <c r="P9" s="10"/>
      <c r="Q9" s="10"/>
    </row>
    <row r="10" spans="1:17" ht="15" customHeight="1" x14ac:dyDescent="0.25">
      <c r="A10" s="13">
        <v>9</v>
      </c>
      <c r="B10" s="63" t="s">
        <v>6</v>
      </c>
      <c r="C10" s="63" t="str">
        <f t="shared" si="0"/>
        <v>м</v>
      </c>
      <c r="D10" s="64">
        <v>40822</v>
      </c>
      <c r="E10" s="65" t="s">
        <v>367</v>
      </c>
      <c r="F10" s="64">
        <v>40802</v>
      </c>
      <c r="G10" s="19" t="s">
        <v>163</v>
      </c>
      <c r="H10" s="63" t="s">
        <v>647</v>
      </c>
      <c r="I10" s="63" t="s">
        <v>863</v>
      </c>
      <c r="J10" s="20">
        <v>87776198947</v>
      </c>
      <c r="K10" s="6">
        <v>23686</v>
      </c>
      <c r="L10" s="27" t="str">
        <f t="shared" si="1"/>
        <v>11 05</v>
      </c>
      <c r="M10" s="19"/>
      <c r="N10" s="28" t="e">
        <f>IF(L10=#REF!,1,0)</f>
        <v>#REF!</v>
      </c>
      <c r="O10" s="29"/>
      <c r="P10" s="10"/>
      <c r="Q10" s="10"/>
    </row>
    <row r="11" spans="1:17" ht="15" customHeight="1" x14ac:dyDescent="0.25">
      <c r="A11" s="15">
        <v>10</v>
      </c>
      <c r="B11" s="63" t="s">
        <v>5</v>
      </c>
      <c r="C11" s="63" t="str">
        <f t="shared" si="0"/>
        <v>м</v>
      </c>
      <c r="D11" s="64">
        <v>42362</v>
      </c>
      <c r="E11" s="65" t="s">
        <v>401</v>
      </c>
      <c r="F11" s="64">
        <v>42360</v>
      </c>
      <c r="G11" s="63" t="s">
        <v>722</v>
      </c>
      <c r="H11" s="63" t="s">
        <v>648</v>
      </c>
      <c r="I11" s="63" t="s">
        <v>861</v>
      </c>
      <c r="J11" s="20">
        <v>87757584958</v>
      </c>
      <c r="K11" s="6">
        <v>32064</v>
      </c>
      <c r="L11" s="27" t="str">
        <f t="shared" si="1"/>
        <v>10 14</v>
      </c>
      <c r="M11" s="19"/>
      <c r="N11" s="28" t="e">
        <f>IF(L11=#REF!,1,0)</f>
        <v>#REF!</v>
      </c>
      <c r="O11" s="29"/>
      <c r="P11" s="10"/>
      <c r="Q11" s="10"/>
    </row>
    <row r="12" spans="1:17" ht="15" customHeight="1" x14ac:dyDescent="0.25">
      <c r="A12" s="13">
        <v>11</v>
      </c>
      <c r="B12" s="98" t="s">
        <v>926</v>
      </c>
      <c r="C12" s="63" t="s">
        <v>263</v>
      </c>
      <c r="D12" s="64" t="s">
        <v>908</v>
      </c>
      <c r="E12" s="65" t="s">
        <v>909</v>
      </c>
      <c r="F12" s="64">
        <v>43696</v>
      </c>
      <c r="G12" s="63" t="s">
        <v>910</v>
      </c>
      <c r="H12" s="63" t="s">
        <v>911</v>
      </c>
      <c r="I12" s="63" t="s">
        <v>912</v>
      </c>
      <c r="J12" s="99">
        <v>87029299184</v>
      </c>
      <c r="K12" s="6">
        <v>30922</v>
      </c>
      <c r="L12" s="27" t="str">
        <f t="shared" si="1"/>
        <v>08 28</v>
      </c>
      <c r="M12" s="19"/>
      <c r="N12" s="28" t="e">
        <f>IF(L12=#REF!,1,0)</f>
        <v>#REF!</v>
      </c>
      <c r="O12" s="29"/>
      <c r="P12" s="10"/>
      <c r="Q12" s="10"/>
    </row>
    <row r="13" spans="1:17" ht="15" customHeight="1" x14ac:dyDescent="0.25">
      <c r="A13" s="13">
        <v>12</v>
      </c>
      <c r="B13" s="19" t="s">
        <v>7</v>
      </c>
      <c r="C13" s="19" t="str">
        <f t="shared" ref="C13:C27" si="2">IF(RIGHT(B13)="ч","м","ж")</f>
        <v>ж</v>
      </c>
      <c r="D13" s="12">
        <v>35655</v>
      </c>
      <c r="E13" s="31" t="s">
        <v>285</v>
      </c>
      <c r="F13" s="12">
        <v>36236</v>
      </c>
      <c r="G13" s="19" t="s">
        <v>163</v>
      </c>
      <c r="H13" s="19"/>
      <c r="I13" s="15" t="s">
        <v>726</v>
      </c>
      <c r="J13" s="20">
        <v>87772861725</v>
      </c>
      <c r="K13" s="6">
        <v>20434</v>
      </c>
      <c r="L13" s="27" t="str">
        <f t="shared" ref="L13:L26" si="3">TEXT(K13,"ММ ДД")</f>
        <v>12 11</v>
      </c>
      <c r="M13" s="19"/>
      <c r="N13" s="28"/>
      <c r="O13" s="29"/>
      <c r="P13" s="10"/>
      <c r="Q13" s="10"/>
    </row>
    <row r="14" spans="1:17" ht="15" customHeight="1" x14ac:dyDescent="0.25">
      <c r="A14" s="15">
        <v>13</v>
      </c>
      <c r="B14" s="19" t="s">
        <v>488</v>
      </c>
      <c r="C14" s="19" t="str">
        <f t="shared" si="2"/>
        <v>м</v>
      </c>
      <c r="D14" s="26">
        <v>44140</v>
      </c>
      <c r="E14" s="31" t="s">
        <v>489</v>
      </c>
      <c r="F14" s="12">
        <v>44126</v>
      </c>
      <c r="G14" s="19" t="s">
        <v>721</v>
      </c>
      <c r="H14" s="82" t="s">
        <v>522</v>
      </c>
      <c r="I14" s="19" t="s">
        <v>723</v>
      </c>
      <c r="J14" s="19" t="s">
        <v>490</v>
      </c>
      <c r="K14" s="8">
        <v>32738</v>
      </c>
      <c r="L14" s="27" t="str">
        <f t="shared" si="3"/>
        <v>08 18</v>
      </c>
      <c r="M14" s="19"/>
      <c r="N14" s="28" t="e">
        <f>IF(L14=#REF!,1,0)</f>
        <v>#REF!</v>
      </c>
      <c r="O14" s="29"/>
      <c r="P14" s="10"/>
      <c r="Q14" s="10"/>
    </row>
    <row r="15" spans="1:17" ht="30" customHeight="1" x14ac:dyDescent="0.25">
      <c r="A15" s="13">
        <v>14</v>
      </c>
      <c r="B15" s="21" t="s">
        <v>242</v>
      </c>
      <c r="C15" s="19" t="str">
        <f t="shared" si="2"/>
        <v>м</v>
      </c>
      <c r="D15" s="12">
        <v>43712</v>
      </c>
      <c r="E15" s="31" t="s">
        <v>450</v>
      </c>
      <c r="F15" s="12">
        <v>43696</v>
      </c>
      <c r="G15" s="17" t="s">
        <v>163</v>
      </c>
      <c r="H15" s="49" t="s">
        <v>649</v>
      </c>
      <c r="I15" s="15" t="s">
        <v>727</v>
      </c>
      <c r="J15" s="18">
        <v>87757492683</v>
      </c>
      <c r="K15" s="6">
        <v>28490</v>
      </c>
      <c r="L15" s="27" t="str">
        <f t="shared" si="3"/>
        <v>12 31</v>
      </c>
      <c r="M15" s="17"/>
      <c r="N15" s="28" t="e">
        <f>IF(L15=#REF!,1,0)</f>
        <v>#REF!</v>
      </c>
      <c r="O15" s="29"/>
      <c r="P15" s="10"/>
      <c r="Q15" s="10"/>
    </row>
    <row r="16" spans="1:17" ht="18" customHeight="1" x14ac:dyDescent="0.25">
      <c r="A16" s="13">
        <v>15</v>
      </c>
      <c r="B16" s="21" t="s">
        <v>964</v>
      </c>
      <c r="C16" s="19" t="s">
        <v>263</v>
      </c>
      <c r="D16" s="12">
        <v>45282</v>
      </c>
      <c r="E16" s="31" t="s">
        <v>965</v>
      </c>
      <c r="F16" s="12">
        <v>38979</v>
      </c>
      <c r="G16" s="17" t="s">
        <v>722</v>
      </c>
      <c r="H16" s="49"/>
      <c r="I16" s="15" t="s">
        <v>763</v>
      </c>
      <c r="J16" s="18">
        <v>87772174766</v>
      </c>
      <c r="K16" s="6">
        <v>22197</v>
      </c>
      <c r="L16" s="27" t="str">
        <f t="shared" si="3"/>
        <v>10 08</v>
      </c>
      <c r="M16" s="17"/>
      <c r="N16" s="28"/>
      <c r="O16" s="29"/>
      <c r="P16" s="10"/>
      <c r="Q16" s="10"/>
    </row>
    <row r="17" spans="1:17" ht="22.5" customHeight="1" x14ac:dyDescent="0.25">
      <c r="A17" s="15">
        <v>16</v>
      </c>
      <c r="B17" s="19" t="s">
        <v>8</v>
      </c>
      <c r="C17" s="19" t="str">
        <f t="shared" si="2"/>
        <v>ж</v>
      </c>
      <c r="D17" s="12">
        <v>40674</v>
      </c>
      <c r="E17" s="31" t="s">
        <v>361</v>
      </c>
      <c r="F17" s="12">
        <v>40641</v>
      </c>
      <c r="G17" s="19" t="s">
        <v>728</v>
      </c>
      <c r="H17" s="80" t="s">
        <v>611</v>
      </c>
      <c r="I17" s="15" t="s">
        <v>168</v>
      </c>
      <c r="J17" s="20">
        <v>87052868850</v>
      </c>
      <c r="K17" s="6">
        <v>31199</v>
      </c>
      <c r="L17" s="27" t="str">
        <f t="shared" si="3"/>
        <v>06 01</v>
      </c>
      <c r="M17" s="19"/>
      <c r="N17" s="28" t="e">
        <f>IF(L17=#REF!,1,0)</f>
        <v>#REF!</v>
      </c>
      <c r="O17" s="29"/>
      <c r="P17" s="10"/>
      <c r="Q17" s="10"/>
    </row>
    <row r="18" spans="1:17" ht="21.75" customHeight="1" thickBot="1" x14ac:dyDescent="0.3">
      <c r="A18" s="13">
        <v>17</v>
      </c>
      <c r="B18" s="19" t="s">
        <v>187</v>
      </c>
      <c r="C18" s="19" t="str">
        <f t="shared" si="2"/>
        <v>м</v>
      </c>
      <c r="D18" s="12">
        <v>43495</v>
      </c>
      <c r="E18" s="31" t="s">
        <v>439</v>
      </c>
      <c r="F18" s="12">
        <v>43487</v>
      </c>
      <c r="G18" s="19" t="s">
        <v>163</v>
      </c>
      <c r="H18" s="36" t="s">
        <v>523</v>
      </c>
      <c r="I18" s="15" t="s">
        <v>726</v>
      </c>
      <c r="J18" s="20">
        <v>87777964576</v>
      </c>
      <c r="K18" s="6">
        <v>34378</v>
      </c>
      <c r="L18" s="27" t="str">
        <f t="shared" si="3"/>
        <v>02 13</v>
      </c>
      <c r="M18" s="19"/>
      <c r="N18" s="28" t="e">
        <f>IF(L18=#REF!,1,0)</f>
        <v>#REF!</v>
      </c>
      <c r="O18" s="29"/>
      <c r="P18" s="10"/>
      <c r="Q18" s="10"/>
    </row>
    <row r="19" spans="1:17" ht="19.5" customHeight="1" thickBot="1" x14ac:dyDescent="0.3">
      <c r="A19" s="13">
        <v>18</v>
      </c>
      <c r="B19" s="19" t="s">
        <v>9</v>
      </c>
      <c r="C19" s="19" t="str">
        <f t="shared" si="2"/>
        <v>м</v>
      </c>
      <c r="D19" s="12">
        <v>36854</v>
      </c>
      <c r="E19" s="31" t="s">
        <v>291</v>
      </c>
      <c r="F19" s="12">
        <v>36845</v>
      </c>
      <c r="G19" s="19" t="s">
        <v>721</v>
      </c>
      <c r="H19" s="37"/>
      <c r="I19" s="15" t="s">
        <v>726</v>
      </c>
      <c r="J19" s="20">
        <v>87017707911</v>
      </c>
      <c r="K19" s="6">
        <v>22390</v>
      </c>
      <c r="L19" s="27" t="str">
        <f t="shared" si="3"/>
        <v>04 19</v>
      </c>
      <c r="M19" s="19"/>
      <c r="N19" s="28" t="e">
        <f>IF(L19=#REF!,1,0)</f>
        <v>#REF!</v>
      </c>
      <c r="O19" s="29"/>
      <c r="P19" s="10"/>
      <c r="Q19" s="10"/>
    </row>
    <row r="20" spans="1:17" ht="16.5" customHeight="1" x14ac:dyDescent="0.25">
      <c r="A20" s="15">
        <v>19</v>
      </c>
      <c r="B20" s="19" t="s">
        <v>10</v>
      </c>
      <c r="C20" s="19" t="str">
        <f t="shared" si="2"/>
        <v>м</v>
      </c>
      <c r="D20" s="12">
        <v>42270</v>
      </c>
      <c r="E20" s="31" t="s">
        <v>397</v>
      </c>
      <c r="F20" s="12">
        <v>42234</v>
      </c>
      <c r="G20" s="19" t="s">
        <v>721</v>
      </c>
      <c r="H20" s="50" t="s">
        <v>228</v>
      </c>
      <c r="I20" s="15" t="s">
        <v>729</v>
      </c>
      <c r="J20" s="20">
        <v>87776505972</v>
      </c>
      <c r="K20" s="6">
        <v>29269</v>
      </c>
      <c r="L20" s="27" t="str">
        <f t="shared" si="3"/>
        <v>02 18</v>
      </c>
      <c r="M20" s="19"/>
      <c r="N20" s="28" t="e">
        <f>IF(L20=#REF!,1,0)</f>
        <v>#REF!</v>
      </c>
      <c r="O20" s="29"/>
      <c r="P20" s="10"/>
      <c r="Q20" s="10"/>
    </row>
    <row r="21" spans="1:17" ht="16.5" customHeight="1" x14ac:dyDescent="0.25">
      <c r="A21" s="13">
        <v>20</v>
      </c>
      <c r="B21" s="19" t="s">
        <v>11</v>
      </c>
      <c r="C21" s="19" t="str">
        <f t="shared" si="2"/>
        <v>ж</v>
      </c>
      <c r="D21" s="26">
        <v>38912</v>
      </c>
      <c r="E21" s="31" t="s">
        <v>327</v>
      </c>
      <c r="F21" s="12">
        <v>38898</v>
      </c>
      <c r="G21" s="19" t="s">
        <v>163</v>
      </c>
      <c r="H21" s="82" t="s">
        <v>524</v>
      </c>
      <c r="I21" s="15" t="s">
        <v>730</v>
      </c>
      <c r="J21" s="20">
        <v>87024589420</v>
      </c>
      <c r="K21" s="6">
        <v>24206</v>
      </c>
      <c r="L21" s="27" t="str">
        <f t="shared" si="3"/>
        <v>04 09</v>
      </c>
      <c r="M21" s="19"/>
      <c r="N21" s="28" t="e">
        <f>IF(L21=#REF!,1,0)</f>
        <v>#REF!</v>
      </c>
      <c r="O21" s="29"/>
      <c r="P21" s="10"/>
      <c r="Q21" s="10"/>
    </row>
    <row r="22" spans="1:17" ht="20.25" customHeight="1" x14ac:dyDescent="0.25">
      <c r="A22" s="13">
        <v>21</v>
      </c>
      <c r="B22" s="19" t="s">
        <v>486</v>
      </c>
      <c r="C22" s="19" t="str">
        <f t="shared" si="2"/>
        <v>м</v>
      </c>
      <c r="D22" s="26">
        <v>44140</v>
      </c>
      <c r="E22" s="31" t="s">
        <v>487</v>
      </c>
      <c r="F22" s="12">
        <v>44126</v>
      </c>
      <c r="G22" s="19" t="s">
        <v>163</v>
      </c>
      <c r="H22" s="52" t="s">
        <v>650</v>
      </c>
      <c r="I22" s="19" t="s">
        <v>707</v>
      </c>
      <c r="J22" s="19">
        <v>87761611000</v>
      </c>
      <c r="K22" s="8">
        <v>32535</v>
      </c>
      <c r="L22" s="27" t="str">
        <f t="shared" si="3"/>
        <v>01 27</v>
      </c>
      <c r="M22" s="19"/>
      <c r="N22" s="28" t="e">
        <f>IF(L22=#REF!,1,0)</f>
        <v>#REF!</v>
      </c>
      <c r="O22" s="29"/>
      <c r="P22" s="10"/>
      <c r="Q22" s="10"/>
    </row>
    <row r="23" spans="1:17" ht="20.25" customHeight="1" x14ac:dyDescent="0.25">
      <c r="A23" s="15">
        <v>22</v>
      </c>
      <c r="B23" s="19" t="s">
        <v>12</v>
      </c>
      <c r="C23" s="19" t="str">
        <f t="shared" si="2"/>
        <v>м</v>
      </c>
      <c r="D23" s="12">
        <v>40459</v>
      </c>
      <c r="E23" s="31" t="s">
        <v>353</v>
      </c>
      <c r="F23" s="12">
        <v>37363</v>
      </c>
      <c r="G23" s="19" t="s">
        <v>721</v>
      </c>
      <c r="H23" s="50" t="s">
        <v>508</v>
      </c>
      <c r="I23" s="15" t="s">
        <v>731</v>
      </c>
      <c r="J23" s="20">
        <v>87051324142</v>
      </c>
      <c r="K23" s="6">
        <v>23105</v>
      </c>
      <c r="L23" s="27" t="str">
        <f t="shared" si="3"/>
        <v>04 04</v>
      </c>
      <c r="M23" s="19"/>
      <c r="N23" s="28" t="e">
        <f>IF(L23=#REF!,1,0)</f>
        <v>#REF!</v>
      </c>
      <c r="O23" s="29"/>
      <c r="P23" s="10"/>
      <c r="Q23" s="10"/>
    </row>
    <row r="24" spans="1:17" ht="18.75" customHeight="1" x14ac:dyDescent="0.25">
      <c r="A24" s="13">
        <v>23</v>
      </c>
      <c r="B24" s="19" t="s">
        <v>14</v>
      </c>
      <c r="C24" s="19" t="str">
        <f t="shared" si="2"/>
        <v>м</v>
      </c>
      <c r="D24" s="12">
        <v>42587</v>
      </c>
      <c r="E24" s="31" t="s">
        <v>414</v>
      </c>
      <c r="F24" s="12">
        <v>41765</v>
      </c>
      <c r="G24" s="19" t="s">
        <v>163</v>
      </c>
      <c r="H24" s="50" t="s">
        <v>210</v>
      </c>
      <c r="I24" s="15" t="s">
        <v>170</v>
      </c>
      <c r="J24" s="20">
        <v>87054515599</v>
      </c>
      <c r="K24" s="6">
        <v>28266</v>
      </c>
      <c r="L24" s="27" t="str">
        <f t="shared" si="3"/>
        <v>05 21</v>
      </c>
      <c r="M24" s="19"/>
      <c r="N24" s="28" t="e">
        <f>IF(L24=#REF!,1,0)</f>
        <v>#REF!</v>
      </c>
      <c r="O24" s="29"/>
      <c r="P24" s="10"/>
      <c r="Q24" s="10"/>
    </row>
    <row r="25" spans="1:17" ht="18" customHeight="1" x14ac:dyDescent="0.25">
      <c r="A25" s="13">
        <v>24</v>
      </c>
      <c r="B25" s="19" t="s">
        <v>13</v>
      </c>
      <c r="C25" s="19" t="str">
        <f t="shared" si="2"/>
        <v>м</v>
      </c>
      <c r="D25" s="12">
        <v>41059</v>
      </c>
      <c r="E25" s="31" t="s">
        <v>369</v>
      </c>
      <c r="F25" s="12">
        <v>37824</v>
      </c>
      <c r="G25" s="19" t="s">
        <v>732</v>
      </c>
      <c r="H25" s="19" t="s">
        <v>651</v>
      </c>
      <c r="I25" s="19" t="s">
        <v>733</v>
      </c>
      <c r="J25" s="20">
        <v>87059891197</v>
      </c>
      <c r="K25" s="6">
        <v>27614</v>
      </c>
      <c r="L25" s="27" t="str">
        <f t="shared" si="3"/>
        <v>08 08</v>
      </c>
      <c r="M25" s="19"/>
      <c r="N25" s="28" t="e">
        <f>IF(L25=#REF!,1,0)</f>
        <v>#REF!</v>
      </c>
      <c r="O25" s="29"/>
      <c r="P25" s="10"/>
      <c r="Q25" s="10"/>
    </row>
    <row r="26" spans="1:17" ht="23.25" customHeight="1" x14ac:dyDescent="0.25">
      <c r="A26" s="15">
        <v>25</v>
      </c>
      <c r="B26" s="19" t="s">
        <v>462</v>
      </c>
      <c r="C26" s="19" t="str">
        <f t="shared" si="2"/>
        <v>м</v>
      </c>
      <c r="D26" s="12">
        <v>43984</v>
      </c>
      <c r="E26" s="31" t="s">
        <v>463</v>
      </c>
      <c r="F26" s="12">
        <v>43956</v>
      </c>
      <c r="G26" s="19" t="s">
        <v>734</v>
      </c>
      <c r="H26" s="80" t="s">
        <v>652</v>
      </c>
      <c r="I26" s="15" t="s">
        <v>735</v>
      </c>
      <c r="J26" s="20" t="s">
        <v>464</v>
      </c>
      <c r="K26" s="6">
        <v>28102</v>
      </c>
      <c r="L26" s="27" t="str">
        <f t="shared" si="3"/>
        <v>12 08</v>
      </c>
      <c r="M26" s="19"/>
      <c r="N26" s="28" t="e">
        <f>IF(L26=#REF!,1,0)</f>
        <v>#REF!</v>
      </c>
      <c r="O26" s="29"/>
      <c r="P26" s="10"/>
      <c r="Q26" s="10"/>
    </row>
    <row r="27" spans="1:17" ht="23.25" customHeight="1" x14ac:dyDescent="0.25">
      <c r="A27" s="13">
        <v>26</v>
      </c>
      <c r="B27" s="19" t="s">
        <v>1000</v>
      </c>
      <c r="C27" s="19" t="str">
        <f t="shared" si="2"/>
        <v>м</v>
      </c>
      <c r="D27" s="12">
        <v>41229</v>
      </c>
      <c r="E27" s="31" t="s">
        <v>1001</v>
      </c>
      <c r="F27" s="12">
        <v>41225</v>
      </c>
      <c r="G27" s="19" t="s">
        <v>722</v>
      </c>
      <c r="H27" s="80"/>
      <c r="I27" s="15" t="s">
        <v>1023</v>
      </c>
      <c r="J27" s="20">
        <v>87479703096</v>
      </c>
      <c r="K27" s="6"/>
      <c r="L27" s="27"/>
      <c r="M27" s="19"/>
      <c r="N27" s="28"/>
      <c r="O27" s="29"/>
      <c r="P27" s="10"/>
      <c r="Q27" s="10"/>
    </row>
    <row r="28" spans="1:17" ht="23.25" customHeight="1" x14ac:dyDescent="0.25">
      <c r="A28" s="13">
        <v>27</v>
      </c>
      <c r="B28" s="19" t="s">
        <v>264</v>
      </c>
      <c r="C28" s="12" t="s">
        <v>263</v>
      </c>
      <c r="D28" s="12">
        <v>43853</v>
      </c>
      <c r="E28" s="31" t="s">
        <v>438</v>
      </c>
      <c r="F28" s="12">
        <v>43829</v>
      </c>
      <c r="G28" s="19" t="s">
        <v>736</v>
      </c>
      <c r="H28" s="51" t="s">
        <v>653</v>
      </c>
      <c r="I28" s="19" t="s">
        <v>737</v>
      </c>
      <c r="J28" s="20">
        <v>87072679152</v>
      </c>
      <c r="K28" s="6">
        <v>27907</v>
      </c>
      <c r="L28" s="27" t="s">
        <v>265</v>
      </c>
      <c r="M28" s="19"/>
      <c r="N28" s="28" t="e">
        <f>IF(L28=#REF!,1,0)</f>
        <v>#REF!</v>
      </c>
      <c r="O28" s="29"/>
      <c r="P28" s="10"/>
      <c r="Q28" s="10"/>
    </row>
    <row r="29" spans="1:17" ht="20.25" customHeight="1" x14ac:dyDescent="0.25">
      <c r="A29" s="15">
        <v>28</v>
      </c>
      <c r="B29" s="19" t="s">
        <v>459</v>
      </c>
      <c r="C29" s="19" t="str">
        <f>IF(RIGHT(B29)="ч","м","ж")</f>
        <v>м</v>
      </c>
      <c r="D29" s="12">
        <v>43984</v>
      </c>
      <c r="E29" s="31" t="s">
        <v>460</v>
      </c>
      <c r="F29" s="12">
        <v>43927</v>
      </c>
      <c r="G29" s="19" t="s">
        <v>163</v>
      </c>
      <c r="H29" s="19" t="s">
        <v>654</v>
      </c>
      <c r="I29" s="15" t="s">
        <v>461</v>
      </c>
      <c r="J29" s="20" t="s">
        <v>700</v>
      </c>
      <c r="K29" s="6">
        <v>26773</v>
      </c>
      <c r="L29" s="27" t="str">
        <f t="shared" ref="L29:L36" si="4">TEXT(K29,"ММ ДД")</f>
        <v>04 19</v>
      </c>
      <c r="M29" s="19"/>
      <c r="N29" s="28" t="e">
        <f>IF(L29=#REF!,1,0)</f>
        <v>#REF!</v>
      </c>
      <c r="O29" s="29"/>
      <c r="P29" s="10"/>
      <c r="Q29" s="10"/>
    </row>
    <row r="30" spans="1:17" ht="19.5" customHeight="1" x14ac:dyDescent="0.25">
      <c r="A30" s="13">
        <v>29</v>
      </c>
      <c r="B30" s="19" t="s">
        <v>182</v>
      </c>
      <c r="C30" s="19" t="s">
        <v>263</v>
      </c>
      <c r="D30" s="12">
        <v>42314</v>
      </c>
      <c r="E30" s="31" t="s">
        <v>400</v>
      </c>
      <c r="F30" s="12">
        <v>42289</v>
      </c>
      <c r="G30" s="19" t="s">
        <v>163</v>
      </c>
      <c r="H30" s="50" t="s">
        <v>655</v>
      </c>
      <c r="I30" s="15" t="s">
        <v>723</v>
      </c>
      <c r="J30" s="20">
        <v>87772695646</v>
      </c>
      <c r="K30" s="6">
        <v>28703</v>
      </c>
      <c r="L30" s="27" t="str">
        <f t="shared" si="4"/>
        <v>08 01</v>
      </c>
      <c r="M30" s="19"/>
      <c r="N30" s="28" t="e">
        <f>IF(L30=#REF!,1,0)</f>
        <v>#REF!</v>
      </c>
      <c r="O30" s="29"/>
      <c r="P30" s="10"/>
      <c r="Q30" s="10"/>
    </row>
    <row r="31" spans="1:17" ht="19.5" customHeight="1" x14ac:dyDescent="0.25">
      <c r="A31" s="13">
        <v>30</v>
      </c>
      <c r="B31" s="63" t="s">
        <v>966</v>
      </c>
      <c r="C31" s="19" t="s">
        <v>263</v>
      </c>
      <c r="D31" s="12">
        <v>45202</v>
      </c>
      <c r="E31" s="31" t="s">
        <v>967</v>
      </c>
      <c r="F31" s="12">
        <v>45134</v>
      </c>
      <c r="G31" s="19" t="s">
        <v>968</v>
      </c>
      <c r="H31" s="50"/>
      <c r="I31" s="15" t="s">
        <v>972</v>
      </c>
      <c r="J31" s="20">
        <v>87754429888</v>
      </c>
      <c r="K31" s="6">
        <v>24937</v>
      </c>
      <c r="L31" s="27" t="str">
        <f t="shared" si="4"/>
        <v>04 09</v>
      </c>
      <c r="M31" s="19"/>
      <c r="N31" s="28" t="e">
        <f>IF(L31=#REF!,1,0)</f>
        <v>#REF!</v>
      </c>
      <c r="O31" s="29"/>
      <c r="P31" s="10"/>
      <c r="Q31" s="10"/>
    </row>
    <row r="32" spans="1:17" ht="15" customHeight="1" x14ac:dyDescent="0.25">
      <c r="A32" s="15">
        <v>31</v>
      </c>
      <c r="B32" s="19" t="s">
        <v>15</v>
      </c>
      <c r="C32" s="19" t="str">
        <f t="shared" ref="C32:C36" si="5">IF(RIGHT(B32)="ч","м","ж")</f>
        <v>м</v>
      </c>
      <c r="D32" s="12">
        <v>40459</v>
      </c>
      <c r="E32" s="31" t="s">
        <v>351</v>
      </c>
      <c r="F32" s="12">
        <v>38869</v>
      </c>
      <c r="G32" s="19" t="s">
        <v>163</v>
      </c>
      <c r="H32" s="50" t="s">
        <v>525</v>
      </c>
      <c r="I32" s="15" t="s">
        <v>739</v>
      </c>
      <c r="J32" s="20">
        <v>87052602110</v>
      </c>
      <c r="K32" s="6">
        <v>20860</v>
      </c>
      <c r="L32" s="27" t="str">
        <f t="shared" si="4"/>
        <v>02 09</v>
      </c>
      <c r="M32" s="19"/>
      <c r="N32" s="28" t="e">
        <f>IF(L32=#REF!,1,0)</f>
        <v>#REF!</v>
      </c>
      <c r="O32" s="29"/>
      <c r="P32" s="10"/>
      <c r="Q32" s="10"/>
    </row>
    <row r="33" spans="1:17" ht="18.75" customHeight="1" thickBot="1" x14ac:dyDescent="0.3">
      <c r="A33" s="13">
        <v>32</v>
      </c>
      <c r="B33" s="19" t="s">
        <v>231</v>
      </c>
      <c r="C33" s="19" t="str">
        <f t="shared" si="5"/>
        <v>м</v>
      </c>
      <c r="D33" s="12">
        <v>43615</v>
      </c>
      <c r="E33" s="31" t="s">
        <v>443</v>
      </c>
      <c r="F33" s="12">
        <v>43608</v>
      </c>
      <c r="G33" s="19" t="s">
        <v>163</v>
      </c>
      <c r="H33" s="53" t="s">
        <v>526</v>
      </c>
      <c r="I33" s="15" t="s">
        <v>740</v>
      </c>
      <c r="J33" s="20">
        <v>87770532211</v>
      </c>
      <c r="K33" s="6">
        <v>34457</v>
      </c>
      <c r="L33" s="27" t="str">
        <f t="shared" si="4"/>
        <v>05 03</v>
      </c>
      <c r="M33" s="19"/>
      <c r="N33" s="28" t="e">
        <f>IF(L33=#REF!,1,0)</f>
        <v>#REF!</v>
      </c>
      <c r="O33" s="29"/>
      <c r="P33" s="10"/>
      <c r="Q33" s="10"/>
    </row>
    <row r="34" spans="1:17" ht="18" customHeight="1" thickBot="1" x14ac:dyDescent="0.3">
      <c r="A34" s="13">
        <v>33</v>
      </c>
      <c r="B34" s="19" t="s">
        <v>633</v>
      </c>
      <c r="C34" s="19" t="str">
        <f t="shared" si="5"/>
        <v>ж</v>
      </c>
      <c r="D34" s="12">
        <v>44508</v>
      </c>
      <c r="E34" s="31" t="s">
        <v>634</v>
      </c>
      <c r="F34" s="12">
        <v>44494</v>
      </c>
      <c r="G34" s="19" t="s">
        <v>721</v>
      </c>
      <c r="H34" s="53" t="s">
        <v>635</v>
      </c>
      <c r="I34" s="19" t="s">
        <v>741</v>
      </c>
      <c r="J34" s="19">
        <v>87771939561</v>
      </c>
      <c r="K34" s="7">
        <v>28241</v>
      </c>
      <c r="L34" s="27" t="str">
        <f t="shared" si="4"/>
        <v>04 26</v>
      </c>
      <c r="M34" s="19"/>
      <c r="N34" s="28" t="e">
        <f>IF(L34=#REF!,1,0)</f>
        <v>#REF!</v>
      </c>
      <c r="O34" s="29"/>
      <c r="P34" s="10"/>
      <c r="Q34" s="10"/>
    </row>
    <row r="35" spans="1:17" ht="18" customHeight="1" x14ac:dyDescent="0.25">
      <c r="A35" s="15">
        <v>34</v>
      </c>
      <c r="B35" s="19" t="s">
        <v>16</v>
      </c>
      <c r="C35" s="19" t="str">
        <f t="shared" si="5"/>
        <v>м</v>
      </c>
      <c r="D35" s="12">
        <v>38560</v>
      </c>
      <c r="E35" s="31" t="s">
        <v>320</v>
      </c>
      <c r="F35" s="12">
        <v>38518</v>
      </c>
      <c r="G35" s="19" t="s">
        <v>721</v>
      </c>
      <c r="H35" s="50" t="s">
        <v>212</v>
      </c>
      <c r="I35" s="15" t="s">
        <v>742</v>
      </c>
      <c r="J35" s="20">
        <v>87772685171</v>
      </c>
      <c r="K35" s="6">
        <v>30350</v>
      </c>
      <c r="L35" s="27" t="str">
        <f t="shared" si="4"/>
        <v>02 03</v>
      </c>
      <c r="M35" s="19"/>
      <c r="N35" s="28" t="e">
        <f>IF(L35=#REF!,1,0)</f>
        <v>#REF!</v>
      </c>
      <c r="O35" s="29"/>
      <c r="P35" s="10"/>
      <c r="Q35" s="10"/>
    </row>
    <row r="36" spans="1:17" ht="16.5" customHeight="1" thickBot="1" x14ac:dyDescent="0.3">
      <c r="A36" s="13">
        <v>35</v>
      </c>
      <c r="B36" s="19" t="s">
        <v>715</v>
      </c>
      <c r="C36" s="19" t="str">
        <f t="shared" si="5"/>
        <v>ж</v>
      </c>
      <c r="D36" s="12">
        <v>44447</v>
      </c>
      <c r="E36" s="31" t="s">
        <v>717</v>
      </c>
      <c r="F36" s="12" t="s">
        <v>716</v>
      </c>
      <c r="G36" s="19" t="s">
        <v>743</v>
      </c>
      <c r="H36" s="37" t="s">
        <v>670</v>
      </c>
      <c r="I36" s="15" t="s">
        <v>744</v>
      </c>
      <c r="J36" s="20">
        <v>87474634337</v>
      </c>
      <c r="K36" s="6">
        <v>29980</v>
      </c>
      <c r="L36" s="27" t="str">
        <f t="shared" si="4"/>
        <v>01 29</v>
      </c>
      <c r="M36" s="19"/>
      <c r="N36" s="28" t="e">
        <f>IF(L36=#REF!,1,0)</f>
        <v>#REF!</v>
      </c>
      <c r="O36" s="29"/>
      <c r="P36" s="10"/>
      <c r="Q36" s="10"/>
    </row>
    <row r="37" spans="1:17" ht="16.5" customHeight="1" thickBot="1" x14ac:dyDescent="0.3">
      <c r="A37" s="13">
        <v>36</v>
      </c>
      <c r="B37" s="15" t="s">
        <v>644</v>
      </c>
      <c r="C37" s="13" t="s">
        <v>263</v>
      </c>
      <c r="D37" s="44">
        <v>44596</v>
      </c>
      <c r="E37" s="45">
        <v>22000123</v>
      </c>
      <c r="F37" s="44">
        <v>44572</v>
      </c>
      <c r="G37" s="17" t="s">
        <v>163</v>
      </c>
      <c r="H37" s="46" t="s">
        <v>645</v>
      </c>
      <c r="I37" s="17" t="s">
        <v>714</v>
      </c>
      <c r="J37" s="47">
        <v>87759365571</v>
      </c>
      <c r="K37" s="6">
        <v>34651</v>
      </c>
      <c r="L37" s="48" t="s">
        <v>646</v>
      </c>
      <c r="M37" s="13"/>
      <c r="N37" s="28" t="e">
        <f>IF(L37=#REF!,1,0)</f>
        <v>#REF!</v>
      </c>
      <c r="O37" s="29"/>
      <c r="P37" s="10"/>
      <c r="Q37" s="10"/>
    </row>
    <row r="38" spans="1:17" ht="16.5" customHeight="1" x14ac:dyDescent="0.25">
      <c r="A38" s="15">
        <v>37</v>
      </c>
      <c r="B38" s="15" t="s">
        <v>962</v>
      </c>
      <c r="C38" s="13" t="s">
        <v>920</v>
      </c>
      <c r="D38" s="44">
        <v>45107</v>
      </c>
      <c r="E38" s="45">
        <v>23012248</v>
      </c>
      <c r="F38" s="44">
        <v>45076</v>
      </c>
      <c r="G38" s="17" t="str">
        <f>[1]Лист1!$G$39</f>
        <v>АК Bekkozha&amp;Partners</v>
      </c>
      <c r="H38" s="108"/>
      <c r="I38" s="17" t="s">
        <v>812</v>
      </c>
      <c r="J38" s="47">
        <v>87078140179</v>
      </c>
      <c r="K38" s="6">
        <v>33422</v>
      </c>
      <c r="L38" s="48"/>
      <c r="M38" s="13"/>
      <c r="N38" s="28"/>
      <c r="O38" s="29"/>
      <c r="P38" s="10"/>
      <c r="Q38" s="10"/>
    </row>
    <row r="39" spans="1:17" ht="16.5" customHeight="1" x14ac:dyDescent="0.25">
      <c r="A39" s="13">
        <v>38</v>
      </c>
      <c r="B39" s="15" t="s">
        <v>1043</v>
      </c>
      <c r="C39" s="13" t="s">
        <v>263</v>
      </c>
      <c r="D39" s="44">
        <v>45835</v>
      </c>
      <c r="E39" s="45">
        <v>25012956</v>
      </c>
      <c r="F39" s="44">
        <v>45775</v>
      </c>
      <c r="G39" s="17" t="str">
        <f>$G$38</f>
        <v>АК Bekkozha&amp;Partners</v>
      </c>
      <c r="H39" s="108" t="s">
        <v>1071</v>
      </c>
      <c r="I39" s="17" t="s">
        <v>763</v>
      </c>
      <c r="J39" s="47">
        <v>87477397107</v>
      </c>
      <c r="K39" s="6">
        <v>34536</v>
      </c>
      <c r="L39" s="48"/>
      <c r="M39" s="13"/>
      <c r="N39" s="28"/>
      <c r="O39" s="29"/>
      <c r="P39" s="10"/>
      <c r="Q39" s="10"/>
    </row>
    <row r="40" spans="1:17" ht="15.75" customHeight="1" x14ac:dyDescent="0.25">
      <c r="A40" s="13">
        <v>39</v>
      </c>
      <c r="B40" s="63" t="s">
        <v>17</v>
      </c>
      <c r="C40" s="63" t="str">
        <f t="shared" ref="C40:C63" si="6">IF(RIGHT(B40)="ч","м","ж")</f>
        <v>м</v>
      </c>
      <c r="D40" s="64">
        <v>41787</v>
      </c>
      <c r="E40" s="65" t="s">
        <v>385</v>
      </c>
      <c r="F40" s="64">
        <v>41801</v>
      </c>
      <c r="G40" s="63" t="s">
        <v>722</v>
      </c>
      <c r="H40" s="66" t="s">
        <v>527</v>
      </c>
      <c r="I40" s="63" t="s">
        <v>718</v>
      </c>
      <c r="J40" s="20">
        <v>87774477774</v>
      </c>
      <c r="K40" s="6">
        <v>32649</v>
      </c>
      <c r="L40" s="27" t="str">
        <f t="shared" ref="L40:L70" si="7">TEXT(K40,"ММ ДД")</f>
        <v>05 21</v>
      </c>
      <c r="M40" s="19"/>
      <c r="N40" s="28" t="e">
        <f>IF(L40=#REF!,1,0)</f>
        <v>#REF!</v>
      </c>
      <c r="O40" s="29"/>
      <c r="P40" s="10"/>
      <c r="Q40" s="10"/>
    </row>
    <row r="41" spans="1:17" ht="17.25" customHeight="1" x14ac:dyDescent="0.25">
      <c r="A41" s="15">
        <v>40</v>
      </c>
      <c r="B41" s="22" t="s">
        <v>185</v>
      </c>
      <c r="C41" s="19" t="str">
        <f t="shared" si="6"/>
        <v>ж</v>
      </c>
      <c r="D41" s="12">
        <v>39672</v>
      </c>
      <c r="E41" s="31" t="s">
        <v>336</v>
      </c>
      <c r="F41" s="12">
        <v>41652</v>
      </c>
      <c r="G41" s="19" t="s">
        <v>721</v>
      </c>
      <c r="H41" s="50" t="s">
        <v>656</v>
      </c>
      <c r="I41" s="15" t="s">
        <v>745</v>
      </c>
      <c r="J41" s="20">
        <v>87019134949</v>
      </c>
      <c r="K41" s="6">
        <v>26415</v>
      </c>
      <c r="L41" s="27" t="str">
        <f t="shared" si="7"/>
        <v>04 26</v>
      </c>
      <c r="M41" s="19"/>
      <c r="N41" s="28" t="e">
        <f>IF(L41=#REF!,1,0)</f>
        <v>#REF!</v>
      </c>
      <c r="O41" s="29"/>
      <c r="P41" s="10"/>
      <c r="Q41" s="10"/>
    </row>
    <row r="42" spans="1:17" ht="18" customHeight="1" x14ac:dyDescent="0.25">
      <c r="A42" s="13">
        <v>41</v>
      </c>
      <c r="B42" s="19" t="s">
        <v>21</v>
      </c>
      <c r="C42" s="19" t="str">
        <f t="shared" si="6"/>
        <v>м</v>
      </c>
      <c r="D42" s="12">
        <v>42270</v>
      </c>
      <c r="E42" s="31" t="s">
        <v>398</v>
      </c>
      <c r="F42" s="12">
        <v>42255</v>
      </c>
      <c r="G42" s="19" t="s">
        <v>163</v>
      </c>
      <c r="H42" s="52" t="s">
        <v>201</v>
      </c>
      <c r="I42" s="15" t="s">
        <v>746</v>
      </c>
      <c r="J42" s="20">
        <v>87774464154</v>
      </c>
      <c r="K42" s="6">
        <v>31189</v>
      </c>
      <c r="L42" s="27" t="str">
        <f t="shared" si="7"/>
        <v>05 22</v>
      </c>
      <c r="M42" s="19"/>
      <c r="N42" s="28" t="e">
        <f>IF(L42=#REF!,1,0)</f>
        <v>#REF!</v>
      </c>
      <c r="O42" s="29"/>
      <c r="P42" s="10"/>
      <c r="Q42" s="10"/>
    </row>
    <row r="43" spans="1:17" ht="18" customHeight="1" x14ac:dyDescent="0.25">
      <c r="A43" s="13">
        <v>42</v>
      </c>
      <c r="B43" s="19" t="s">
        <v>18</v>
      </c>
      <c r="C43" s="19" t="str">
        <f t="shared" si="6"/>
        <v>м</v>
      </c>
      <c r="D43" s="26">
        <v>35527</v>
      </c>
      <c r="E43" s="31" t="s">
        <v>283</v>
      </c>
      <c r="F43" s="12">
        <v>36236</v>
      </c>
      <c r="G43" s="19" t="s">
        <v>163</v>
      </c>
      <c r="H43" s="32"/>
      <c r="I43" s="15" t="s">
        <v>747</v>
      </c>
      <c r="J43" s="20">
        <v>87773796158</v>
      </c>
      <c r="K43" s="6">
        <v>19973</v>
      </c>
      <c r="L43" s="27" t="str">
        <f t="shared" si="7"/>
        <v>09 06</v>
      </c>
      <c r="M43" s="19"/>
      <c r="N43" s="28" t="e">
        <f>IF(L43=#REF!,1,0)</f>
        <v>#REF!</v>
      </c>
      <c r="O43" s="29"/>
      <c r="P43" s="10"/>
      <c r="Q43" s="10"/>
    </row>
    <row r="44" spans="1:17" ht="18" customHeight="1" x14ac:dyDescent="0.25">
      <c r="A44" s="15">
        <v>43</v>
      </c>
      <c r="B44" s="19" t="s">
        <v>1059</v>
      </c>
      <c r="C44" s="19" t="s">
        <v>920</v>
      </c>
      <c r="D44" s="26">
        <v>45961</v>
      </c>
      <c r="E44" s="31" t="s">
        <v>1060</v>
      </c>
      <c r="F44" s="12">
        <v>45931</v>
      </c>
      <c r="G44" s="19" t="str">
        <f>$G$17</f>
        <v xml:space="preserve">АК LEX PRIME </v>
      </c>
      <c r="H44" s="32" t="s">
        <v>1072</v>
      </c>
      <c r="I44" s="15" t="s">
        <v>763</v>
      </c>
      <c r="J44" s="20">
        <v>87471123093</v>
      </c>
      <c r="K44" s="6">
        <v>33986</v>
      </c>
      <c r="L44" s="27" t="str">
        <f t="shared" si="7"/>
        <v>01 17</v>
      </c>
      <c r="M44" s="19"/>
      <c r="N44" s="28"/>
      <c r="O44" s="29"/>
      <c r="P44" s="10"/>
      <c r="Q44" s="10"/>
    </row>
    <row r="45" spans="1:17" ht="16.5" customHeight="1" x14ac:dyDescent="0.25">
      <c r="A45" s="13">
        <v>44</v>
      </c>
      <c r="B45" s="19" t="s">
        <v>19</v>
      </c>
      <c r="C45" s="19" t="str">
        <f t="shared" si="6"/>
        <v>ж</v>
      </c>
      <c r="D45" s="12">
        <v>41302</v>
      </c>
      <c r="E45" s="31" t="s">
        <v>377</v>
      </c>
      <c r="F45" s="12">
        <v>41613</v>
      </c>
      <c r="G45" s="19" t="s">
        <v>163</v>
      </c>
      <c r="H45" s="51" t="s">
        <v>528</v>
      </c>
      <c r="I45" s="19" t="s">
        <v>748</v>
      </c>
      <c r="J45" s="20">
        <v>87789333896</v>
      </c>
      <c r="K45" s="6">
        <v>31625</v>
      </c>
      <c r="L45" s="27" t="str">
        <f t="shared" si="7"/>
        <v>08 01</v>
      </c>
      <c r="M45" s="19"/>
      <c r="N45" s="28" t="e">
        <f>IF(L45=#REF!,1,0)</f>
        <v>#REF!</v>
      </c>
      <c r="O45" s="29"/>
      <c r="P45" s="10"/>
      <c r="Q45" s="10"/>
    </row>
    <row r="46" spans="1:17" ht="17.25" customHeight="1" x14ac:dyDescent="0.25">
      <c r="A46" s="13">
        <v>45</v>
      </c>
      <c r="B46" s="19" t="s">
        <v>171</v>
      </c>
      <c r="C46" s="19" t="str">
        <f t="shared" si="6"/>
        <v>ж</v>
      </c>
      <c r="D46" s="12">
        <v>39983</v>
      </c>
      <c r="E46" s="31" t="s">
        <v>343</v>
      </c>
      <c r="F46" s="12">
        <v>39868</v>
      </c>
      <c r="G46" s="19" t="s">
        <v>749</v>
      </c>
      <c r="H46" s="54" t="s">
        <v>529</v>
      </c>
      <c r="I46" s="15" t="s">
        <v>750</v>
      </c>
      <c r="J46" s="20">
        <v>87772224374</v>
      </c>
      <c r="K46" s="6">
        <v>24943</v>
      </c>
      <c r="L46" s="27" t="str">
        <f t="shared" si="7"/>
        <v>04 15</v>
      </c>
      <c r="M46" s="19"/>
      <c r="N46" s="28" t="e">
        <f>IF(L46=#REF!,1,0)</f>
        <v>#REF!</v>
      </c>
      <c r="O46" s="29"/>
      <c r="P46" s="10"/>
      <c r="Q46" s="10"/>
    </row>
    <row r="47" spans="1:17" ht="17.25" customHeight="1" x14ac:dyDescent="0.25">
      <c r="A47" s="15">
        <v>46</v>
      </c>
      <c r="B47" s="63" t="s">
        <v>20</v>
      </c>
      <c r="C47" s="63" t="str">
        <f t="shared" si="6"/>
        <v>ж</v>
      </c>
      <c r="D47" s="64">
        <v>31742</v>
      </c>
      <c r="E47" s="65" t="s">
        <v>269</v>
      </c>
      <c r="F47" s="64">
        <v>36236</v>
      </c>
      <c r="G47" s="63" t="s">
        <v>722</v>
      </c>
      <c r="H47" s="63" t="s">
        <v>657</v>
      </c>
      <c r="I47" s="63" t="s">
        <v>868</v>
      </c>
      <c r="J47" s="20">
        <v>87718441520</v>
      </c>
      <c r="K47" s="6">
        <v>22387</v>
      </c>
      <c r="L47" s="27" t="str">
        <f t="shared" si="7"/>
        <v>04 16</v>
      </c>
      <c r="M47" s="19"/>
      <c r="N47" s="28" t="e">
        <f>IF(L47=#REF!,1,0)</f>
        <v>#REF!</v>
      </c>
      <c r="O47" s="29"/>
      <c r="P47" s="10"/>
      <c r="Q47" s="10"/>
    </row>
    <row r="48" spans="1:17" ht="17.25" customHeight="1" x14ac:dyDescent="0.25">
      <c r="A48" s="13">
        <v>47</v>
      </c>
      <c r="B48" s="98" t="s">
        <v>992</v>
      </c>
      <c r="C48" s="63" t="str">
        <f t="shared" si="6"/>
        <v>ж</v>
      </c>
      <c r="D48" s="64">
        <v>45369</v>
      </c>
      <c r="E48" s="65" t="s">
        <v>993</v>
      </c>
      <c r="F48" s="64" t="s">
        <v>994</v>
      </c>
      <c r="G48" s="63" t="s">
        <v>1024</v>
      </c>
      <c r="H48" s="114"/>
      <c r="I48" s="63" t="s">
        <v>763</v>
      </c>
      <c r="J48" s="20">
        <v>87027083303</v>
      </c>
      <c r="K48" s="6">
        <v>33449</v>
      </c>
      <c r="L48" s="27" t="str">
        <f t="shared" si="7"/>
        <v>07 30</v>
      </c>
      <c r="M48" s="19"/>
      <c r="N48" s="28"/>
      <c r="O48" s="29"/>
      <c r="P48" s="10"/>
      <c r="Q48" s="10"/>
    </row>
    <row r="49" spans="1:17" ht="17.25" customHeight="1" x14ac:dyDescent="0.25">
      <c r="A49" s="13">
        <v>48</v>
      </c>
      <c r="B49" s="98" t="s">
        <v>1021</v>
      </c>
      <c r="C49" s="63" t="s">
        <v>263</v>
      </c>
      <c r="D49" s="64">
        <v>45555</v>
      </c>
      <c r="E49" s="65" t="s">
        <v>1022</v>
      </c>
      <c r="F49" s="64">
        <v>45546</v>
      </c>
      <c r="G49" s="63" t="s">
        <v>722</v>
      </c>
      <c r="H49" s="114"/>
      <c r="I49" s="63" t="str">
        <f>$I$51</f>
        <v>г.Костанай, Тәуелсіздік 111</v>
      </c>
      <c r="J49" s="20">
        <v>87782550997</v>
      </c>
      <c r="K49" s="6">
        <v>28215</v>
      </c>
      <c r="L49" s="27" t="str">
        <f t="shared" si="7"/>
        <v>03 31</v>
      </c>
      <c r="M49" s="19"/>
      <c r="N49" s="28"/>
      <c r="O49" s="29"/>
      <c r="P49" s="10"/>
      <c r="Q49" s="10"/>
    </row>
    <row r="50" spans="1:17" ht="29.25" customHeight="1" x14ac:dyDescent="0.25">
      <c r="A50" s="15">
        <v>49</v>
      </c>
      <c r="B50" s="98" t="s">
        <v>1051</v>
      </c>
      <c r="C50" s="63" t="s">
        <v>263</v>
      </c>
      <c r="D50" s="117" t="s">
        <v>1052</v>
      </c>
      <c r="E50" s="65" t="s">
        <v>1053</v>
      </c>
      <c r="F50" s="64">
        <v>45876</v>
      </c>
      <c r="G50" s="63" t="s">
        <v>722</v>
      </c>
      <c r="H50" s="114"/>
      <c r="I50" s="63" t="s">
        <v>1054</v>
      </c>
      <c r="J50" s="20">
        <v>87051929471</v>
      </c>
      <c r="K50" s="6">
        <v>25525</v>
      </c>
      <c r="L50" s="27" t="str">
        <f t="shared" si="7"/>
        <v>11 18</v>
      </c>
      <c r="M50" s="19"/>
      <c r="N50" s="28"/>
      <c r="O50" s="29"/>
      <c r="P50" s="10"/>
      <c r="Q50" s="10"/>
    </row>
    <row r="51" spans="1:17" ht="18" customHeight="1" x14ac:dyDescent="0.25">
      <c r="A51" s="13">
        <v>50</v>
      </c>
      <c r="B51" s="19" t="s">
        <v>981</v>
      </c>
      <c r="C51" s="19" t="str">
        <f t="shared" si="6"/>
        <v>м</v>
      </c>
      <c r="D51" s="12">
        <v>41950</v>
      </c>
      <c r="E51" s="31" t="s">
        <v>982</v>
      </c>
      <c r="F51" s="12">
        <v>41884</v>
      </c>
      <c r="G51" s="19" t="s">
        <v>722</v>
      </c>
      <c r="H51" s="54"/>
      <c r="I51" s="15" t="str">
        <f>$I$31</f>
        <v>г.Костанай, Тәуелсіздік 111</v>
      </c>
      <c r="J51" s="20">
        <v>87058745094</v>
      </c>
      <c r="K51" s="6">
        <v>25701</v>
      </c>
      <c r="L51" s="27" t="str">
        <f t="shared" si="7"/>
        <v>05 13</v>
      </c>
      <c r="M51" s="19"/>
      <c r="N51" s="28" t="e">
        <f>IF(L51=#REF!,1,0)</f>
        <v>#REF!</v>
      </c>
      <c r="O51" s="29"/>
      <c r="P51" s="10"/>
      <c r="Q51" s="10"/>
    </row>
    <row r="52" spans="1:17" ht="21.75" customHeight="1" x14ac:dyDescent="0.25">
      <c r="A52" s="13">
        <v>51</v>
      </c>
      <c r="B52" s="19" t="s">
        <v>903</v>
      </c>
      <c r="C52" s="19" t="str">
        <f t="shared" si="6"/>
        <v>м</v>
      </c>
      <c r="D52" s="12">
        <v>39853</v>
      </c>
      <c r="E52" s="31" t="s">
        <v>337</v>
      </c>
      <c r="F52" s="12">
        <v>39833</v>
      </c>
      <c r="G52" s="19" t="s">
        <v>721</v>
      </c>
      <c r="H52" s="19" t="s">
        <v>658</v>
      </c>
      <c r="I52" s="15" t="s">
        <v>752</v>
      </c>
      <c r="J52" s="20">
        <v>87053049826</v>
      </c>
      <c r="K52" s="6">
        <v>25701</v>
      </c>
      <c r="L52" s="27" t="str">
        <f t="shared" si="7"/>
        <v>05 13</v>
      </c>
      <c r="M52" s="19"/>
      <c r="N52" s="28" t="e">
        <f>IF(L52=#REF!,1,0)</f>
        <v>#REF!</v>
      </c>
      <c r="O52" s="29"/>
      <c r="P52" s="10"/>
      <c r="Q52" s="10"/>
    </row>
    <row r="53" spans="1:17" ht="18" customHeight="1" x14ac:dyDescent="0.25">
      <c r="A53" s="15">
        <v>52</v>
      </c>
      <c r="B53" s="19" t="s">
        <v>969</v>
      </c>
      <c r="C53" s="19" t="str">
        <f t="shared" si="6"/>
        <v>м</v>
      </c>
      <c r="D53" s="12">
        <v>45233</v>
      </c>
      <c r="E53" s="31" t="s">
        <v>970</v>
      </c>
      <c r="F53" s="12">
        <v>44253</v>
      </c>
      <c r="G53" s="19" t="str">
        <f>$G$46</f>
        <v>ЮК № 1  г.Костанай</v>
      </c>
      <c r="H53" s="52"/>
      <c r="I53" s="15" t="s">
        <v>971</v>
      </c>
      <c r="J53" s="20">
        <v>87082293170</v>
      </c>
      <c r="K53" s="6">
        <v>24882</v>
      </c>
      <c r="L53" s="27" t="str">
        <f t="shared" si="7"/>
        <v>02 14</v>
      </c>
      <c r="M53" s="19"/>
      <c r="N53" s="28" t="e">
        <f>IF(L53=#REF!,1,0)</f>
        <v>#REF!</v>
      </c>
      <c r="O53" s="29"/>
      <c r="P53" s="10"/>
      <c r="Q53" s="10"/>
    </row>
    <row r="54" spans="1:17" ht="18" customHeight="1" x14ac:dyDescent="0.25">
      <c r="A54" s="13">
        <v>53</v>
      </c>
      <c r="B54" s="84" t="s">
        <v>22</v>
      </c>
      <c r="C54" s="19" t="str">
        <f t="shared" si="6"/>
        <v>м</v>
      </c>
      <c r="D54" s="12">
        <v>37722</v>
      </c>
      <c r="E54" s="31" t="s">
        <v>300</v>
      </c>
      <c r="F54" s="12">
        <v>37680</v>
      </c>
      <c r="G54" s="19" t="s">
        <v>736</v>
      </c>
      <c r="H54" s="80" t="s">
        <v>253</v>
      </c>
      <c r="I54" s="19" t="s">
        <v>753</v>
      </c>
      <c r="J54" s="20">
        <v>87474721240</v>
      </c>
      <c r="K54" s="6">
        <v>23211</v>
      </c>
      <c r="L54" s="27" t="str">
        <f t="shared" si="7"/>
        <v>07 19</v>
      </c>
      <c r="M54" s="19"/>
      <c r="N54" s="28" t="e">
        <f>IF(L54=#REF!,1,0)</f>
        <v>#REF!</v>
      </c>
      <c r="O54" s="29"/>
      <c r="P54" s="10"/>
      <c r="Q54" s="10"/>
    </row>
    <row r="55" spans="1:17" ht="18" customHeight="1" x14ac:dyDescent="0.25">
      <c r="A55" s="13">
        <v>54</v>
      </c>
      <c r="B55" s="19" t="s">
        <v>23</v>
      </c>
      <c r="C55" s="19" t="str">
        <f t="shared" si="6"/>
        <v>м</v>
      </c>
      <c r="D55" s="12">
        <v>41177</v>
      </c>
      <c r="E55" s="31" t="s">
        <v>371</v>
      </c>
      <c r="F55" s="12">
        <v>41166</v>
      </c>
      <c r="G55" s="19" t="s">
        <v>163</v>
      </c>
      <c r="H55" s="54" t="s">
        <v>530</v>
      </c>
      <c r="I55" s="15" t="s">
        <v>723</v>
      </c>
      <c r="J55" s="20" t="s">
        <v>513</v>
      </c>
      <c r="K55" s="6">
        <v>30371</v>
      </c>
      <c r="L55" s="27" t="str">
        <f t="shared" si="7"/>
        <v>02 24</v>
      </c>
      <c r="M55" s="19"/>
      <c r="N55" s="28" t="e">
        <f>IF(L55=#REF!,1,0)</f>
        <v>#REF!</v>
      </c>
      <c r="O55" s="29"/>
      <c r="P55" s="10"/>
      <c r="Q55" s="10"/>
    </row>
    <row r="56" spans="1:17" ht="24.75" customHeight="1" x14ac:dyDescent="0.25">
      <c r="A56" s="15">
        <v>55</v>
      </c>
      <c r="B56" s="19" t="s">
        <v>24</v>
      </c>
      <c r="C56" s="19" t="str">
        <f t="shared" si="6"/>
        <v>м</v>
      </c>
      <c r="D56" s="12" t="s">
        <v>1081</v>
      </c>
      <c r="E56" s="31" t="s">
        <v>382</v>
      </c>
      <c r="F56" s="12">
        <v>36236</v>
      </c>
      <c r="G56" s="19" t="s">
        <v>475</v>
      </c>
      <c r="H56" s="52" t="s">
        <v>531</v>
      </c>
      <c r="I56" s="15" t="s">
        <v>754</v>
      </c>
      <c r="J56" s="20">
        <v>87778980843</v>
      </c>
      <c r="K56" s="6">
        <v>23200</v>
      </c>
      <c r="L56" s="27" t="str">
        <f t="shared" si="7"/>
        <v>07 08</v>
      </c>
      <c r="M56" s="32"/>
      <c r="N56" s="28" t="e">
        <f>IF(L56=#REF!,1,0)</f>
        <v>#REF!</v>
      </c>
      <c r="O56" s="29"/>
      <c r="P56" s="10"/>
      <c r="Q56" s="10"/>
    </row>
    <row r="57" spans="1:17" ht="20.25" customHeight="1" x14ac:dyDescent="0.25">
      <c r="A57" s="13">
        <v>56</v>
      </c>
      <c r="B57" s="19" t="s">
        <v>25</v>
      </c>
      <c r="C57" s="19" t="str">
        <f t="shared" si="6"/>
        <v>ж</v>
      </c>
      <c r="D57" s="12">
        <v>33938</v>
      </c>
      <c r="E57" s="31" t="s">
        <v>275</v>
      </c>
      <c r="F57" s="12">
        <v>36236</v>
      </c>
      <c r="G57" s="19" t="s">
        <v>755</v>
      </c>
      <c r="H57" s="50" t="s">
        <v>659</v>
      </c>
      <c r="I57" s="19" t="s">
        <v>756</v>
      </c>
      <c r="J57" s="20">
        <v>87772782623</v>
      </c>
      <c r="K57" s="6">
        <v>20426</v>
      </c>
      <c r="L57" s="27" t="str">
        <f t="shared" si="7"/>
        <v>12 03</v>
      </c>
      <c r="M57" s="19"/>
      <c r="N57" s="28" t="e">
        <f>IF(L57=#REF!,1,0)</f>
        <v>#REF!</v>
      </c>
      <c r="O57" s="29"/>
      <c r="P57" s="10"/>
      <c r="Q57" s="10"/>
    </row>
    <row r="58" spans="1:17" ht="20.25" customHeight="1" x14ac:dyDescent="0.25">
      <c r="A58" s="15">
        <v>57</v>
      </c>
      <c r="B58" s="19" t="s">
        <v>1082</v>
      </c>
      <c r="C58" s="19" t="str">
        <f t="shared" si="6"/>
        <v>ж</v>
      </c>
      <c r="D58" s="12">
        <v>39430</v>
      </c>
      <c r="E58" s="31" t="s">
        <v>1083</v>
      </c>
      <c r="F58" s="12">
        <v>39393</v>
      </c>
      <c r="G58" s="19" t="str">
        <f>$G$52</f>
        <v>Индивидуально</v>
      </c>
      <c r="H58" s="61" t="s">
        <v>251</v>
      </c>
      <c r="I58" s="19" t="s">
        <v>1084</v>
      </c>
      <c r="J58" s="20">
        <v>87052036030</v>
      </c>
      <c r="K58" s="6">
        <v>30565</v>
      </c>
      <c r="L58" s="27" t="str">
        <f t="shared" si="7"/>
        <v>09 06</v>
      </c>
      <c r="M58" s="19"/>
      <c r="N58" s="28" t="e">
        <f>IF(L58=#REF!,1,0)</f>
        <v>#REF!</v>
      </c>
      <c r="O58" s="29"/>
      <c r="P58" s="10"/>
      <c r="Q58" s="10"/>
    </row>
    <row r="59" spans="1:17" ht="18.75" customHeight="1" x14ac:dyDescent="0.25">
      <c r="A59" s="13">
        <v>58</v>
      </c>
      <c r="B59" s="19" t="s">
        <v>26</v>
      </c>
      <c r="C59" s="19" t="str">
        <f t="shared" si="6"/>
        <v>м</v>
      </c>
      <c r="D59" s="26">
        <v>33938</v>
      </c>
      <c r="E59" s="31" t="s">
        <v>274</v>
      </c>
      <c r="F59" s="12">
        <v>36236</v>
      </c>
      <c r="G59" s="19" t="s">
        <v>758</v>
      </c>
      <c r="H59" s="19"/>
      <c r="I59" s="19" t="s">
        <v>756</v>
      </c>
      <c r="J59" s="20">
        <v>87054503013</v>
      </c>
      <c r="K59" s="6">
        <v>21051</v>
      </c>
      <c r="L59" s="27" t="str">
        <f t="shared" si="7"/>
        <v>08 19</v>
      </c>
      <c r="M59" s="19"/>
      <c r="N59" s="28" t="e">
        <f>IF(L59=#REF!,1,0)</f>
        <v>#REF!</v>
      </c>
      <c r="O59" s="29"/>
      <c r="P59" s="10"/>
      <c r="Q59" s="10"/>
    </row>
    <row r="60" spans="1:17" ht="17.25" customHeight="1" x14ac:dyDescent="0.25">
      <c r="A60" s="15">
        <v>59</v>
      </c>
      <c r="B60" s="19" t="s">
        <v>27</v>
      </c>
      <c r="C60" s="19" t="str">
        <f t="shared" si="6"/>
        <v>м</v>
      </c>
      <c r="D60" s="26">
        <v>38874</v>
      </c>
      <c r="E60" s="31" t="s">
        <v>326</v>
      </c>
      <c r="F60" s="12">
        <v>38827</v>
      </c>
      <c r="G60" s="19" t="s">
        <v>758</v>
      </c>
      <c r="H60" s="19" t="s">
        <v>660</v>
      </c>
      <c r="I60" s="19" t="s">
        <v>759</v>
      </c>
      <c r="J60" s="20">
        <v>87772342385</v>
      </c>
      <c r="K60" s="6">
        <v>29504</v>
      </c>
      <c r="L60" s="27" t="str">
        <f t="shared" si="7"/>
        <v>10 10</v>
      </c>
      <c r="M60" s="19"/>
      <c r="N60" s="28" t="e">
        <f>IF(L60=#REF!,1,0)</f>
        <v>#REF!</v>
      </c>
      <c r="O60" s="29"/>
      <c r="P60" s="10"/>
      <c r="Q60" s="10"/>
    </row>
    <row r="61" spans="1:17" ht="17.25" customHeight="1" x14ac:dyDescent="0.25">
      <c r="A61" s="13">
        <v>60</v>
      </c>
      <c r="B61" s="19" t="s">
        <v>1009</v>
      </c>
      <c r="C61" s="19" t="str">
        <f t="shared" si="6"/>
        <v>ж</v>
      </c>
      <c r="D61" s="26">
        <v>45471</v>
      </c>
      <c r="E61" s="31" t="s">
        <v>1010</v>
      </c>
      <c r="F61" s="12">
        <v>45461</v>
      </c>
      <c r="G61" s="19" t="s">
        <v>722</v>
      </c>
      <c r="H61" s="32"/>
      <c r="I61" s="19" t="s">
        <v>1011</v>
      </c>
      <c r="J61" s="20">
        <v>87052660779</v>
      </c>
      <c r="K61" s="6">
        <v>34132</v>
      </c>
      <c r="L61" s="27" t="str">
        <f t="shared" si="7"/>
        <v>06 12</v>
      </c>
      <c r="M61" s="19"/>
      <c r="N61" s="28" t="e">
        <f>IF(L61=#REF!,1,0)</f>
        <v>#REF!</v>
      </c>
      <c r="O61" s="29"/>
      <c r="P61" s="10"/>
      <c r="Q61" s="10"/>
    </row>
    <row r="62" spans="1:17" ht="19.5" customHeight="1" x14ac:dyDescent="0.25">
      <c r="A62" s="13">
        <v>61</v>
      </c>
      <c r="B62" s="19" t="s">
        <v>29</v>
      </c>
      <c r="C62" s="19" t="str">
        <f t="shared" si="6"/>
        <v>м</v>
      </c>
      <c r="D62" s="12">
        <v>39042</v>
      </c>
      <c r="E62" s="31" t="s">
        <v>331</v>
      </c>
      <c r="F62" s="12">
        <v>39000</v>
      </c>
      <c r="G62" s="19" t="s">
        <v>736</v>
      </c>
      <c r="H62" s="19" t="s">
        <v>661</v>
      </c>
      <c r="I62" s="19" t="s">
        <v>760</v>
      </c>
      <c r="J62" s="20">
        <v>87772875133</v>
      </c>
      <c r="K62" s="6">
        <v>24436</v>
      </c>
      <c r="L62" s="27" t="str">
        <f t="shared" si="7"/>
        <v>11 25</v>
      </c>
      <c r="M62" s="19"/>
      <c r="N62" s="28" t="e">
        <f>IF(L62=#REF!,1,0)</f>
        <v>#REF!</v>
      </c>
      <c r="O62" s="29"/>
      <c r="P62" s="10"/>
      <c r="Q62" s="10"/>
    </row>
    <row r="63" spans="1:17" ht="17.25" customHeight="1" x14ac:dyDescent="0.25">
      <c r="A63" s="15">
        <v>62</v>
      </c>
      <c r="B63" s="19" t="s">
        <v>28</v>
      </c>
      <c r="C63" s="19" t="str">
        <f t="shared" si="6"/>
        <v>м</v>
      </c>
      <c r="D63" s="12">
        <v>36444</v>
      </c>
      <c r="E63" s="31" t="s">
        <v>287</v>
      </c>
      <c r="F63" s="12">
        <v>36222</v>
      </c>
      <c r="G63" s="19" t="s">
        <v>163</v>
      </c>
      <c r="H63" s="54" t="s">
        <v>532</v>
      </c>
      <c r="I63" s="15" t="s">
        <v>761</v>
      </c>
      <c r="J63" s="20">
        <v>87051939634</v>
      </c>
      <c r="K63" s="6">
        <v>25854</v>
      </c>
      <c r="L63" s="27" t="str">
        <f t="shared" si="7"/>
        <v>10 13</v>
      </c>
      <c r="M63" s="19"/>
      <c r="N63" s="28" t="e">
        <f>IF(L63=#REF!,1,0)</f>
        <v>#REF!</v>
      </c>
      <c r="O63" s="29"/>
      <c r="P63" s="10"/>
      <c r="Q63" s="10"/>
    </row>
    <row r="64" spans="1:17" ht="19.5" customHeight="1" x14ac:dyDescent="0.25">
      <c r="A64" s="13">
        <v>63</v>
      </c>
      <c r="B64" s="63" t="s">
        <v>618</v>
      </c>
      <c r="C64" s="63" t="str">
        <f t="shared" ref="C64:C85" si="8">IF(RIGHT(B64)="ч","м","ж")</f>
        <v>ж</v>
      </c>
      <c r="D64" s="64">
        <v>44335</v>
      </c>
      <c r="E64" s="65" t="s">
        <v>619</v>
      </c>
      <c r="F64" s="64">
        <v>43762</v>
      </c>
      <c r="G64" s="63" t="s">
        <v>927</v>
      </c>
      <c r="H64" s="66" t="s">
        <v>662</v>
      </c>
      <c r="I64" s="68" t="s">
        <v>862</v>
      </c>
      <c r="J64" s="20">
        <v>87053288057</v>
      </c>
      <c r="K64" s="6">
        <v>30834</v>
      </c>
      <c r="L64" s="27" t="str">
        <f t="shared" si="7"/>
        <v>06 01</v>
      </c>
      <c r="M64" s="19"/>
      <c r="N64" s="28" t="e">
        <f>IF(L64=#REF!,1,0)</f>
        <v>#REF!</v>
      </c>
      <c r="O64" s="29"/>
      <c r="P64" s="10"/>
      <c r="Q64" s="10"/>
    </row>
    <row r="65" spans="1:17" ht="19.5" customHeight="1" x14ac:dyDescent="0.25">
      <c r="A65" s="13">
        <v>64</v>
      </c>
      <c r="B65" s="19" t="s">
        <v>30</v>
      </c>
      <c r="C65" s="19" t="str">
        <f t="shared" si="8"/>
        <v>м</v>
      </c>
      <c r="D65" s="12">
        <v>41177</v>
      </c>
      <c r="E65" s="31" t="s">
        <v>373</v>
      </c>
      <c r="F65" s="12">
        <v>41093</v>
      </c>
      <c r="G65" s="19" t="s">
        <v>163</v>
      </c>
      <c r="H65" s="50" t="s">
        <v>208</v>
      </c>
      <c r="I65" s="19" t="s">
        <v>183</v>
      </c>
      <c r="J65" s="20">
        <v>87750712733</v>
      </c>
      <c r="K65" s="6">
        <v>26772</v>
      </c>
      <c r="L65" s="27" t="str">
        <f t="shared" si="7"/>
        <v>04 18</v>
      </c>
      <c r="M65" s="19"/>
      <c r="N65" s="28" t="e">
        <f>IF(L65=#REF!,1,0)</f>
        <v>#REF!</v>
      </c>
      <c r="O65" s="29"/>
      <c r="P65" s="10"/>
      <c r="Q65" s="10"/>
    </row>
    <row r="66" spans="1:17" ht="19.5" customHeight="1" x14ac:dyDescent="0.25">
      <c r="A66" s="15">
        <v>65</v>
      </c>
      <c r="B66" s="19" t="s">
        <v>1075</v>
      </c>
      <c r="C66" s="19" t="s">
        <v>263</v>
      </c>
      <c r="D66" s="12">
        <v>45989</v>
      </c>
      <c r="E66" s="31" t="s">
        <v>1076</v>
      </c>
      <c r="F66" s="12">
        <v>45538</v>
      </c>
      <c r="G66" s="19" t="s">
        <v>722</v>
      </c>
      <c r="H66" s="52"/>
      <c r="I66" s="19" t="s">
        <v>959</v>
      </c>
      <c r="J66" s="20">
        <v>87007527255</v>
      </c>
      <c r="K66" s="6">
        <v>28495</v>
      </c>
      <c r="L66" s="27" t="str">
        <f t="shared" si="7"/>
        <v>01 05</v>
      </c>
      <c r="M66" s="19"/>
      <c r="N66" s="28"/>
      <c r="O66" s="29"/>
      <c r="P66" s="10"/>
      <c r="Q66" s="10"/>
    </row>
    <row r="67" spans="1:17" ht="19.5" customHeight="1" thickBot="1" x14ac:dyDescent="0.3">
      <c r="A67" s="13">
        <v>66</v>
      </c>
      <c r="B67" s="63" t="s">
        <v>259</v>
      </c>
      <c r="C67" s="63" t="str">
        <f t="shared" si="8"/>
        <v>ж</v>
      </c>
      <c r="D67" s="64">
        <v>42405</v>
      </c>
      <c r="E67" s="65" t="s">
        <v>405</v>
      </c>
      <c r="F67" s="64">
        <v>42375</v>
      </c>
      <c r="G67" s="63" t="s">
        <v>722</v>
      </c>
      <c r="H67" s="69" t="s">
        <v>533</v>
      </c>
      <c r="I67" s="68" t="s">
        <v>1085</v>
      </c>
      <c r="J67" s="20">
        <v>87011908325</v>
      </c>
      <c r="K67" s="6">
        <v>32420</v>
      </c>
      <c r="L67" s="27" t="str">
        <f t="shared" si="7"/>
        <v>10 04</v>
      </c>
      <c r="M67" s="19"/>
      <c r="N67" s="28" t="e">
        <f>IF(L67=#REF!,1,0)</f>
        <v>#REF!</v>
      </c>
      <c r="O67" s="29"/>
      <c r="P67" s="10"/>
      <c r="Q67" s="10"/>
    </row>
    <row r="68" spans="1:17" ht="15.75" customHeight="1" x14ac:dyDescent="0.25">
      <c r="A68" s="13">
        <v>67</v>
      </c>
      <c r="B68" s="19" t="s">
        <v>31</v>
      </c>
      <c r="C68" s="19" t="str">
        <f t="shared" si="8"/>
        <v>м</v>
      </c>
      <c r="D68" s="12">
        <v>38849</v>
      </c>
      <c r="E68" s="31" t="s">
        <v>324</v>
      </c>
      <c r="F68" s="12">
        <v>38737</v>
      </c>
      <c r="G68" s="19" t="s">
        <v>163</v>
      </c>
      <c r="H68" s="50" t="s">
        <v>213</v>
      </c>
      <c r="I68" s="15" t="s">
        <v>764</v>
      </c>
      <c r="J68" s="20" t="s">
        <v>246</v>
      </c>
      <c r="K68" s="6">
        <v>28639</v>
      </c>
      <c r="L68" s="27" t="str">
        <f t="shared" si="7"/>
        <v>05 29</v>
      </c>
      <c r="M68" s="19"/>
      <c r="N68" s="28" t="e">
        <f>IF(L68=#REF!,1,0)</f>
        <v>#REF!</v>
      </c>
      <c r="O68" s="29"/>
      <c r="P68" s="10"/>
      <c r="Q68" s="10"/>
    </row>
    <row r="69" spans="1:17" ht="18.75" customHeight="1" x14ac:dyDescent="0.25">
      <c r="A69" s="15">
        <v>68</v>
      </c>
      <c r="B69" s="19" t="s">
        <v>32</v>
      </c>
      <c r="C69" s="19" t="str">
        <f t="shared" si="8"/>
        <v>ж</v>
      </c>
      <c r="D69" s="12">
        <v>41900</v>
      </c>
      <c r="E69" s="31" t="s">
        <v>389</v>
      </c>
      <c r="F69" s="12">
        <v>40361</v>
      </c>
      <c r="G69" s="19" t="s">
        <v>765</v>
      </c>
      <c r="H69" s="50" t="s">
        <v>211</v>
      </c>
      <c r="I69" s="19" t="s">
        <v>766</v>
      </c>
      <c r="J69" s="20">
        <v>87772766720</v>
      </c>
      <c r="K69" s="6">
        <v>29889</v>
      </c>
      <c r="L69" s="27" t="str">
        <f t="shared" si="7"/>
        <v>10 30</v>
      </c>
      <c r="M69" s="19"/>
      <c r="N69" s="28" t="e">
        <f>IF(L69=#REF!,1,0)</f>
        <v>#REF!</v>
      </c>
      <c r="O69" s="29"/>
      <c r="P69" s="10"/>
      <c r="Q69" s="10"/>
    </row>
    <row r="70" spans="1:17" ht="18.75" customHeight="1" x14ac:dyDescent="0.25">
      <c r="A70" s="13">
        <v>69</v>
      </c>
      <c r="B70" s="19" t="s">
        <v>35</v>
      </c>
      <c r="C70" s="19" t="str">
        <f t="shared" si="8"/>
        <v>ж</v>
      </c>
      <c r="D70" s="12">
        <v>38259</v>
      </c>
      <c r="E70" s="31" t="s">
        <v>313</v>
      </c>
      <c r="F70" s="12">
        <v>37686</v>
      </c>
      <c r="G70" s="19" t="s">
        <v>163</v>
      </c>
      <c r="H70" s="54" t="s">
        <v>534</v>
      </c>
      <c r="I70" s="15" t="s">
        <v>723</v>
      </c>
      <c r="J70" s="20" t="s">
        <v>515</v>
      </c>
      <c r="K70" s="6">
        <v>22560</v>
      </c>
      <c r="L70" s="27" t="str">
        <f t="shared" si="7"/>
        <v>10 06</v>
      </c>
      <c r="M70" s="19"/>
      <c r="N70" s="28" t="e">
        <f>IF(L70=#REF!,1,0)</f>
        <v>#REF!</v>
      </c>
      <c r="O70" s="29"/>
      <c r="P70" s="10"/>
      <c r="Q70" s="10"/>
    </row>
    <row r="71" spans="1:17" ht="18" customHeight="1" x14ac:dyDescent="0.25">
      <c r="A71" s="13">
        <v>70</v>
      </c>
      <c r="B71" s="19" t="s">
        <v>152</v>
      </c>
      <c r="C71" s="19" t="str">
        <f t="shared" si="8"/>
        <v>м</v>
      </c>
      <c r="D71" s="12">
        <v>43178</v>
      </c>
      <c r="E71" s="31" t="s">
        <v>429</v>
      </c>
      <c r="F71" s="12">
        <v>43083</v>
      </c>
      <c r="G71" s="19" t="s">
        <v>42</v>
      </c>
      <c r="H71" s="32" t="s">
        <v>663</v>
      </c>
      <c r="I71" s="19" t="s">
        <v>767</v>
      </c>
      <c r="J71" s="20">
        <v>87081223145</v>
      </c>
      <c r="K71" s="6">
        <v>30120</v>
      </c>
      <c r="L71" s="27" t="str">
        <f t="shared" ref="L71:L101" si="9">TEXT(K71,"ММ ДД")</f>
        <v>06 18</v>
      </c>
      <c r="M71" s="19"/>
      <c r="N71" s="28" t="e">
        <f>IF(L71=#REF!,1,0)</f>
        <v>#REF!</v>
      </c>
      <c r="O71" s="29"/>
      <c r="P71" s="10"/>
      <c r="Q71" s="10"/>
    </row>
    <row r="72" spans="1:17" ht="30.75" customHeight="1" x14ac:dyDescent="0.25">
      <c r="A72" s="15">
        <v>71</v>
      </c>
      <c r="B72" s="19" t="str">
        <f>[2]Лист1!B67</f>
        <v>Ережепов Нурлан Атымтаевич</v>
      </c>
      <c r="C72" s="19" t="str">
        <f>[2]Лист1!C67</f>
        <v>м</v>
      </c>
      <c r="D72" s="12">
        <f>[2]Лист1!D67</f>
        <v>37666</v>
      </c>
      <c r="E72" s="31" t="str">
        <f>[2]Лист1!E67</f>
        <v xml:space="preserve">0004400 </v>
      </c>
      <c r="F72" s="12">
        <f>[2]Лист1!F67</f>
        <v>37602</v>
      </c>
      <c r="G72" s="19" t="str">
        <f>[2]Лист1!G67</f>
        <v>ЮК №2г. Костаная, ул. Тәуелсіздік 111</v>
      </c>
      <c r="H72" s="32" t="str">
        <f>[2]Лист1!H67</f>
        <v>nurlan-erezhepov@mail.ru</v>
      </c>
      <c r="I72" s="19" t="str">
        <f>$I$69</f>
        <v>ул. Тәуелсіздік 111</v>
      </c>
      <c r="J72" s="20">
        <v>87054520770</v>
      </c>
      <c r="K72" s="6">
        <v>25864</v>
      </c>
      <c r="L72" s="27" t="str">
        <f t="shared" si="9"/>
        <v>10 23</v>
      </c>
      <c r="M72" s="19"/>
      <c r="N72" s="28" t="e">
        <f>IF(L72=#REF!,1,0)</f>
        <v>#REF!</v>
      </c>
      <c r="O72" s="29"/>
      <c r="P72" s="10"/>
      <c r="Q72" s="10"/>
    </row>
    <row r="73" spans="1:17" ht="18" customHeight="1" x14ac:dyDescent="0.25">
      <c r="A73" s="13">
        <v>72</v>
      </c>
      <c r="B73" s="19" t="s">
        <v>1025</v>
      </c>
      <c r="C73" s="19" t="str">
        <f t="shared" si="8"/>
        <v>м</v>
      </c>
      <c r="D73" s="12">
        <v>45646</v>
      </c>
      <c r="E73" s="31" t="s">
        <v>1026</v>
      </c>
      <c r="F73" s="12">
        <v>45635</v>
      </c>
      <c r="G73" s="19" t="s">
        <v>722</v>
      </c>
      <c r="H73" s="32"/>
      <c r="I73" s="19" t="str">
        <f>$I$61</f>
        <v>г. Костанай ул. Тәуелсіздік 111</v>
      </c>
      <c r="J73" s="20">
        <v>87085960455</v>
      </c>
      <c r="K73" s="6">
        <v>33332</v>
      </c>
      <c r="L73" s="27" t="str">
        <f t="shared" si="9"/>
        <v>04 04</v>
      </c>
      <c r="M73" s="19"/>
      <c r="N73" s="28"/>
      <c r="O73" s="29"/>
      <c r="P73" s="10"/>
      <c r="Q73" s="10"/>
    </row>
    <row r="74" spans="1:17" ht="20.25" customHeight="1" thickBot="1" x14ac:dyDescent="0.3">
      <c r="A74" s="13">
        <v>73</v>
      </c>
      <c r="B74" s="19" t="s">
        <v>256</v>
      </c>
      <c r="C74" s="19" t="str">
        <f t="shared" si="8"/>
        <v>м</v>
      </c>
      <c r="D74" s="12">
        <v>43797</v>
      </c>
      <c r="E74" s="31" t="s">
        <v>454</v>
      </c>
      <c r="F74" s="12">
        <v>43777</v>
      </c>
      <c r="G74" s="19" t="s">
        <v>768</v>
      </c>
      <c r="H74" s="53" t="s">
        <v>535</v>
      </c>
      <c r="I74" s="19" t="s">
        <v>769</v>
      </c>
      <c r="J74" s="19">
        <v>87758508411</v>
      </c>
      <c r="K74" s="7">
        <v>25234</v>
      </c>
      <c r="L74" s="27" t="str">
        <f t="shared" si="9"/>
        <v>01 31</v>
      </c>
      <c r="M74" s="19"/>
      <c r="N74" s="28" t="e">
        <f>IF(L74=#REF!,1,0)</f>
        <v>#REF!</v>
      </c>
      <c r="O74" s="29"/>
      <c r="P74" s="10"/>
      <c r="Q74" s="10"/>
    </row>
    <row r="75" spans="1:17" ht="27" customHeight="1" thickBot="1" x14ac:dyDescent="0.3">
      <c r="A75" s="15">
        <v>74</v>
      </c>
      <c r="B75" s="63" t="s">
        <v>34</v>
      </c>
      <c r="C75" s="63" t="str">
        <f t="shared" si="8"/>
        <v>м</v>
      </c>
      <c r="D75" s="64">
        <v>38163</v>
      </c>
      <c r="E75" s="65" t="s">
        <v>310</v>
      </c>
      <c r="F75" s="64">
        <v>38120</v>
      </c>
      <c r="G75" s="63" t="s">
        <v>722</v>
      </c>
      <c r="H75" s="69" t="s">
        <v>536</v>
      </c>
      <c r="I75" s="63" t="s">
        <v>719</v>
      </c>
      <c r="J75" s="20">
        <v>87751655921</v>
      </c>
      <c r="K75" s="6">
        <v>28743</v>
      </c>
      <c r="L75" s="27" t="str">
        <f t="shared" si="9"/>
        <v>09 10</v>
      </c>
      <c r="M75" s="19"/>
      <c r="N75" s="28" t="e">
        <f>IF(L75=#REF!,1,0)</f>
        <v>#REF!</v>
      </c>
      <c r="O75" s="29"/>
      <c r="P75" s="10"/>
      <c r="Q75" s="10"/>
    </row>
    <row r="76" spans="1:17" ht="27" customHeight="1" x14ac:dyDescent="0.25">
      <c r="A76" s="13">
        <v>75</v>
      </c>
      <c r="B76" s="63" t="s">
        <v>1040</v>
      </c>
      <c r="C76" s="63" t="str">
        <f t="shared" si="8"/>
        <v>м</v>
      </c>
      <c r="D76" s="64">
        <v>45772</v>
      </c>
      <c r="E76" s="65" t="s">
        <v>1041</v>
      </c>
      <c r="F76" s="64">
        <v>45755</v>
      </c>
      <c r="G76" s="63" t="s">
        <v>722</v>
      </c>
      <c r="H76" s="67"/>
      <c r="I76" s="63" t="s">
        <v>1042</v>
      </c>
      <c r="J76" s="20">
        <v>87028572978</v>
      </c>
      <c r="K76" s="6">
        <v>29316</v>
      </c>
      <c r="L76" s="27" t="str">
        <f t="shared" si="9"/>
        <v>04 05</v>
      </c>
      <c r="M76" s="19"/>
      <c r="N76" s="28"/>
      <c r="O76" s="29"/>
      <c r="P76" s="10"/>
      <c r="Q76" s="10"/>
    </row>
    <row r="77" spans="1:17" ht="21" customHeight="1" x14ac:dyDescent="0.25">
      <c r="A77" s="13">
        <v>76</v>
      </c>
      <c r="B77" s="19" t="s">
        <v>33</v>
      </c>
      <c r="C77" s="19" t="str">
        <f t="shared" si="8"/>
        <v>ж</v>
      </c>
      <c r="D77" s="12">
        <v>34778</v>
      </c>
      <c r="E77" s="31" t="s">
        <v>279</v>
      </c>
      <c r="F77" s="12">
        <v>36236</v>
      </c>
      <c r="G77" s="19" t="s">
        <v>755</v>
      </c>
      <c r="H77" s="50" t="s">
        <v>537</v>
      </c>
      <c r="I77" s="19" t="s">
        <v>759</v>
      </c>
      <c r="J77" s="20">
        <v>87772695445</v>
      </c>
      <c r="K77" s="6">
        <v>19225</v>
      </c>
      <c r="L77" s="27" t="str">
        <f t="shared" si="9"/>
        <v>08 19</v>
      </c>
      <c r="M77" s="19"/>
      <c r="N77" s="28" t="e">
        <f>IF(L77=#REF!,1,0)</f>
        <v>#REF!</v>
      </c>
      <c r="O77" s="29"/>
      <c r="P77" s="10"/>
      <c r="Q77" s="10"/>
    </row>
    <row r="78" spans="1:17" ht="21" customHeight="1" x14ac:dyDescent="0.25">
      <c r="A78" s="15">
        <v>77</v>
      </c>
      <c r="B78" s="19" t="s">
        <v>950</v>
      </c>
      <c r="C78" s="19" t="str">
        <f t="shared" si="8"/>
        <v>м</v>
      </c>
      <c r="D78" s="12">
        <v>45044</v>
      </c>
      <c r="E78" s="31" t="s">
        <v>951</v>
      </c>
      <c r="F78" s="12">
        <v>45033</v>
      </c>
      <c r="G78" s="19" t="s">
        <v>952</v>
      </c>
      <c r="H78" s="50"/>
      <c r="I78" s="19"/>
      <c r="J78" s="20">
        <v>87472583067</v>
      </c>
      <c r="K78" s="6">
        <v>28809</v>
      </c>
      <c r="L78" s="27" t="str">
        <f t="shared" si="9"/>
        <v>11 15</v>
      </c>
      <c r="M78" s="19"/>
      <c r="N78" s="28" t="e">
        <f>IF(L78=#REF!,1,0)</f>
        <v>#REF!</v>
      </c>
      <c r="O78" s="29"/>
      <c r="P78" s="10"/>
      <c r="Q78" s="10"/>
    </row>
    <row r="79" spans="1:17" ht="15" customHeight="1" x14ac:dyDescent="0.25">
      <c r="A79" s="13">
        <v>78</v>
      </c>
      <c r="B79" s="63" t="s">
        <v>192</v>
      </c>
      <c r="C79" s="63" t="str">
        <f t="shared" si="8"/>
        <v>м</v>
      </c>
      <c r="D79" s="64">
        <v>43514</v>
      </c>
      <c r="E79" s="65" t="s">
        <v>440</v>
      </c>
      <c r="F79" s="64">
        <v>43455</v>
      </c>
      <c r="G79" s="63" t="s">
        <v>751</v>
      </c>
      <c r="H79" s="66" t="s">
        <v>664</v>
      </c>
      <c r="I79" s="63" t="s">
        <v>878</v>
      </c>
      <c r="J79" s="19">
        <v>87013206114</v>
      </c>
      <c r="K79" s="7">
        <v>27889</v>
      </c>
      <c r="L79" s="27" t="str">
        <f t="shared" si="9"/>
        <v>05 09</v>
      </c>
      <c r="M79" s="19"/>
      <c r="N79" s="28" t="e">
        <f>IF(L79=#REF!,1,0)</f>
        <v>#REF!</v>
      </c>
      <c r="O79" s="29"/>
      <c r="P79" s="10"/>
      <c r="Q79" s="10"/>
    </row>
    <row r="80" spans="1:17" ht="15.75" customHeight="1" x14ac:dyDescent="0.25">
      <c r="A80" s="13">
        <v>79</v>
      </c>
      <c r="B80" s="19" t="s">
        <v>36</v>
      </c>
      <c r="C80" s="19" t="str">
        <f t="shared" si="8"/>
        <v>м</v>
      </c>
      <c r="D80" s="12">
        <v>42475</v>
      </c>
      <c r="E80" s="31" t="s">
        <v>408</v>
      </c>
      <c r="F80" s="12">
        <v>42404</v>
      </c>
      <c r="G80" s="19" t="s">
        <v>42</v>
      </c>
      <c r="H80" s="19" t="s">
        <v>665</v>
      </c>
      <c r="I80" s="19" t="s">
        <v>767</v>
      </c>
      <c r="J80" s="20">
        <v>87776205177</v>
      </c>
      <c r="K80" s="6">
        <v>22548</v>
      </c>
      <c r="L80" s="27" t="str">
        <f t="shared" si="9"/>
        <v>09 24</v>
      </c>
      <c r="M80" s="19"/>
      <c r="N80" s="28" t="e">
        <f>IF(L80=#REF!,1,0)</f>
        <v>#REF!</v>
      </c>
      <c r="O80" s="29"/>
      <c r="P80" s="10"/>
      <c r="Q80" s="10"/>
    </row>
    <row r="81" spans="1:17" ht="15.75" customHeight="1" thickBot="1" x14ac:dyDescent="0.3">
      <c r="A81" s="15">
        <v>80</v>
      </c>
      <c r="B81" s="63" t="s">
        <v>37</v>
      </c>
      <c r="C81" s="63" t="str">
        <f t="shared" si="8"/>
        <v>м</v>
      </c>
      <c r="D81" s="73">
        <v>40618</v>
      </c>
      <c r="E81" s="65" t="s">
        <v>357</v>
      </c>
      <c r="F81" s="64">
        <v>40576</v>
      </c>
      <c r="G81" s="63" t="s">
        <v>722</v>
      </c>
      <c r="H81" s="79" t="s">
        <v>666</v>
      </c>
      <c r="I81" s="68" t="s">
        <v>771</v>
      </c>
      <c r="J81" s="20" t="s">
        <v>250</v>
      </c>
      <c r="K81" s="6">
        <v>24372</v>
      </c>
      <c r="L81" s="27" t="str">
        <f t="shared" si="9"/>
        <v>09 22</v>
      </c>
      <c r="M81" s="19"/>
      <c r="N81" s="28" t="e">
        <f>IF(L81=#REF!,1,0)</f>
        <v>#REF!</v>
      </c>
      <c r="O81" s="29"/>
      <c r="P81" s="10"/>
      <c r="Q81" s="10"/>
    </row>
    <row r="82" spans="1:17" ht="20.25" customHeight="1" thickBot="1" x14ac:dyDescent="0.3">
      <c r="A82" s="13">
        <v>81</v>
      </c>
      <c r="B82" s="63" t="s">
        <v>41</v>
      </c>
      <c r="C82" s="63" t="str">
        <f t="shared" si="8"/>
        <v>ж</v>
      </c>
      <c r="D82" s="64">
        <v>42270</v>
      </c>
      <c r="E82" s="65" t="s">
        <v>396</v>
      </c>
      <c r="F82" s="64">
        <v>42244</v>
      </c>
      <c r="G82" s="63" t="s">
        <v>722</v>
      </c>
      <c r="H82" s="79" t="s">
        <v>221</v>
      </c>
      <c r="I82" s="68" t="s">
        <v>772</v>
      </c>
      <c r="J82" s="20">
        <v>87056674195</v>
      </c>
      <c r="K82" s="6">
        <v>31052</v>
      </c>
      <c r="L82" s="27" t="str">
        <f t="shared" si="9"/>
        <v>01 05</v>
      </c>
      <c r="M82" s="19"/>
      <c r="N82" s="28" t="e">
        <f>IF(L82=#REF!,1,0)</f>
        <v>#REF!</v>
      </c>
      <c r="O82" s="29"/>
      <c r="P82" s="10"/>
      <c r="Q82" s="10"/>
    </row>
    <row r="83" spans="1:17" ht="15" customHeight="1" x14ac:dyDescent="0.25">
      <c r="A83" s="13">
        <v>82</v>
      </c>
      <c r="B83" s="19" t="s">
        <v>193</v>
      </c>
      <c r="C83" s="19" t="str">
        <f t="shared" si="8"/>
        <v>ж</v>
      </c>
      <c r="D83" s="12">
        <v>39885</v>
      </c>
      <c r="E83" s="31" t="s">
        <v>339</v>
      </c>
      <c r="F83" s="12">
        <v>39031</v>
      </c>
      <c r="G83" s="19" t="s">
        <v>163</v>
      </c>
      <c r="H83" s="19"/>
      <c r="I83" s="15" t="s">
        <v>928</v>
      </c>
      <c r="J83" s="20">
        <v>87755949406</v>
      </c>
      <c r="K83" s="6">
        <v>23366</v>
      </c>
      <c r="L83" s="27" t="str">
        <f t="shared" si="9"/>
        <v>12 21</v>
      </c>
      <c r="M83" s="19"/>
      <c r="N83" s="28" t="e">
        <f>IF(L83=#REF!,1,0)</f>
        <v>#REF!</v>
      </c>
      <c r="O83" s="29"/>
      <c r="P83" s="10"/>
      <c r="Q83" s="10"/>
    </row>
    <row r="84" spans="1:17" ht="15" customHeight="1" x14ac:dyDescent="0.25">
      <c r="A84" s="15">
        <v>83</v>
      </c>
      <c r="B84" s="19" t="s">
        <v>1044</v>
      </c>
      <c r="C84" s="19" t="str">
        <f t="shared" si="8"/>
        <v>м</v>
      </c>
      <c r="D84" s="12">
        <v>45835</v>
      </c>
      <c r="E84" s="31" t="s">
        <v>1045</v>
      </c>
      <c r="F84" s="12">
        <v>43738</v>
      </c>
      <c r="G84" s="19" t="s">
        <v>721</v>
      </c>
      <c r="H84" s="19"/>
      <c r="I84" s="15" t="s">
        <v>763</v>
      </c>
      <c r="J84" s="20">
        <v>87773649473</v>
      </c>
      <c r="K84" s="6">
        <v>23497</v>
      </c>
      <c r="L84" s="27" t="str">
        <f t="shared" si="9"/>
        <v>04 30</v>
      </c>
      <c r="M84" s="19"/>
      <c r="N84" s="28" t="e">
        <f>IF(L84=#REF!,1,0)</f>
        <v>#REF!</v>
      </c>
      <c r="O84" s="29"/>
      <c r="P84" s="10"/>
      <c r="Q84" s="10"/>
    </row>
    <row r="85" spans="1:17" ht="15" customHeight="1" x14ac:dyDescent="0.25">
      <c r="A85" s="13">
        <v>84</v>
      </c>
      <c r="B85" s="19" t="s">
        <v>38</v>
      </c>
      <c r="C85" s="19" t="str">
        <f t="shared" si="8"/>
        <v>м</v>
      </c>
      <c r="D85" s="12">
        <v>40935</v>
      </c>
      <c r="E85" s="31" t="s">
        <v>368</v>
      </c>
      <c r="F85" s="12">
        <v>39546</v>
      </c>
      <c r="G85" s="19" t="s">
        <v>163</v>
      </c>
      <c r="H85" s="19" t="s">
        <v>667</v>
      </c>
      <c r="I85" s="15" t="s">
        <v>739</v>
      </c>
      <c r="J85" s="20">
        <v>87055700229</v>
      </c>
      <c r="K85" s="6">
        <v>23537</v>
      </c>
      <c r="L85" s="27" t="str">
        <f t="shared" si="9"/>
        <v>06 09</v>
      </c>
      <c r="M85" s="19"/>
      <c r="N85" s="28" t="e">
        <f>IF(L85=#REF!,1,0)</f>
        <v>#REF!</v>
      </c>
      <c r="O85" s="29"/>
      <c r="P85" s="10"/>
      <c r="Q85" s="10"/>
    </row>
    <row r="86" spans="1:17" ht="15" customHeight="1" x14ac:dyDescent="0.25">
      <c r="A86" s="13">
        <v>85</v>
      </c>
      <c r="B86" s="19" t="str">
        <f>[3]Лист1!B77</f>
        <v xml:space="preserve">Жасубиев Сагынтай Тулешович </v>
      </c>
      <c r="C86" s="19" t="str">
        <f>[3]Лист1!C77</f>
        <v>м</v>
      </c>
      <c r="D86" s="12">
        <f>[3]Лист1!D77</f>
        <v>39783</v>
      </c>
      <c r="E86" s="31" t="str">
        <f>[3]Лист1!E77</f>
        <v xml:space="preserve">0002770 </v>
      </c>
      <c r="F86" s="12">
        <f>[3]Лист1!F77</f>
        <v>39783</v>
      </c>
      <c r="G86" s="19" t="str">
        <f>[3]Лист1!G77</f>
        <v>индивидуально</v>
      </c>
      <c r="H86" s="40" t="str">
        <f>[3]Лист1!H77</f>
        <v>zhasubiev@yandex.ru</v>
      </c>
      <c r="I86" s="19" t="str">
        <f>[3]Лист1!I77</f>
        <v>г.Костанай, ул.Амангельды 96, офис 7</v>
      </c>
      <c r="J86" s="20">
        <f>[3]Лист1!J77</f>
        <v>87059017732</v>
      </c>
      <c r="K86" s="6">
        <f>[3]Лист1!K77</f>
        <v>21193</v>
      </c>
      <c r="L86" s="27"/>
      <c r="M86" s="19"/>
      <c r="N86" s="28"/>
      <c r="O86" s="29"/>
      <c r="P86" s="10"/>
      <c r="Q86" s="10"/>
    </row>
    <row r="87" spans="1:17" ht="21.75" customHeight="1" thickBot="1" x14ac:dyDescent="0.3">
      <c r="A87" s="15">
        <v>86</v>
      </c>
      <c r="B87" s="19" t="s">
        <v>456</v>
      </c>
      <c r="C87" s="19" t="str">
        <f>IF(RIGHT(B87)="ч","м","ж")</f>
        <v>ж</v>
      </c>
      <c r="D87" s="12">
        <v>39354</v>
      </c>
      <c r="E87" s="31" t="s">
        <v>333</v>
      </c>
      <c r="F87" s="12">
        <v>39186</v>
      </c>
      <c r="G87" s="19" t="s">
        <v>721</v>
      </c>
      <c r="H87" s="81" t="s">
        <v>540</v>
      </c>
      <c r="I87" s="15" t="s">
        <v>773</v>
      </c>
      <c r="J87" s="19">
        <v>87052120137</v>
      </c>
      <c r="K87" s="7">
        <v>26491</v>
      </c>
      <c r="L87" s="27" t="str">
        <f t="shared" si="9"/>
        <v>07 11</v>
      </c>
      <c r="M87" s="19"/>
      <c r="N87" s="28" t="e">
        <f>IF(L87=#REF!,1,0)</f>
        <v>#REF!</v>
      </c>
      <c r="O87" s="29"/>
      <c r="P87" s="10"/>
      <c r="Q87" s="10"/>
    </row>
    <row r="88" spans="1:17" ht="13.5" customHeight="1" x14ac:dyDescent="0.25">
      <c r="A88" s="13">
        <v>87</v>
      </c>
      <c r="B88" s="19" t="s">
        <v>169</v>
      </c>
      <c r="C88" s="19" t="str">
        <f>IF(RIGHT(B88)="ч","м","ж")</f>
        <v>м</v>
      </c>
      <c r="D88" s="12">
        <v>38372</v>
      </c>
      <c r="E88" s="31" t="s">
        <v>316</v>
      </c>
      <c r="F88" s="12">
        <v>38344</v>
      </c>
      <c r="G88" s="19" t="s">
        <v>163</v>
      </c>
      <c r="H88" s="43" t="s">
        <v>541</v>
      </c>
      <c r="I88" s="15" t="s">
        <v>774</v>
      </c>
      <c r="J88" s="20">
        <v>87771785920</v>
      </c>
      <c r="K88" s="6">
        <v>19184</v>
      </c>
      <c r="L88" s="27" t="str">
        <f t="shared" si="9"/>
        <v>07 09</v>
      </c>
      <c r="M88" s="19"/>
      <c r="N88" s="28" t="e">
        <f>IF(L88=#REF!,1,0)</f>
        <v>#REF!</v>
      </c>
      <c r="O88" s="29"/>
      <c r="P88" s="10"/>
      <c r="Q88" s="10"/>
    </row>
    <row r="89" spans="1:17" ht="15.75" customHeight="1" x14ac:dyDescent="0.25">
      <c r="A89" s="13">
        <v>88</v>
      </c>
      <c r="B89" s="19" t="s">
        <v>39</v>
      </c>
      <c r="C89" s="19" t="s">
        <v>263</v>
      </c>
      <c r="D89" s="26">
        <v>38345</v>
      </c>
      <c r="E89" s="31" t="s">
        <v>315</v>
      </c>
      <c r="F89" s="12">
        <v>38330</v>
      </c>
      <c r="G89" s="19" t="s">
        <v>721</v>
      </c>
      <c r="H89" s="55" t="s">
        <v>668</v>
      </c>
      <c r="I89" s="15" t="s">
        <v>775</v>
      </c>
      <c r="J89" s="20">
        <v>87786037055</v>
      </c>
      <c r="K89" s="6">
        <v>21838</v>
      </c>
      <c r="L89" s="27" t="str">
        <f t="shared" si="9"/>
        <v>10 15</v>
      </c>
      <c r="M89" s="19"/>
      <c r="N89" s="28" t="e">
        <f>IF(L89=#REF!,1,0)</f>
        <v>#REF!</v>
      </c>
      <c r="O89" s="29"/>
      <c r="P89" s="10"/>
      <c r="Q89" s="10"/>
    </row>
    <row r="90" spans="1:17" ht="15.75" customHeight="1" x14ac:dyDescent="0.25">
      <c r="A90" s="15">
        <v>89</v>
      </c>
      <c r="B90" s="19" t="s">
        <v>40</v>
      </c>
      <c r="C90" s="19" t="str">
        <f t="shared" ref="C90:C101" si="10">IF(RIGHT(B90)="ч","м","ж")</f>
        <v>ж</v>
      </c>
      <c r="D90" s="12">
        <v>38469</v>
      </c>
      <c r="E90" s="31" t="s">
        <v>318</v>
      </c>
      <c r="F90" s="12">
        <v>38446</v>
      </c>
      <c r="G90" s="19" t="s">
        <v>163</v>
      </c>
      <c r="H90" s="80" t="s">
        <v>214</v>
      </c>
      <c r="I90" s="15" t="s">
        <v>776</v>
      </c>
      <c r="J90" s="20">
        <v>87015321740</v>
      </c>
      <c r="K90" s="6">
        <v>28939</v>
      </c>
      <c r="L90" s="27" t="str">
        <f t="shared" si="9"/>
        <v>03 25</v>
      </c>
      <c r="M90" s="19"/>
      <c r="N90" s="28" t="e">
        <f>IF(L90=#REF!,1,0)</f>
        <v>#REF!</v>
      </c>
      <c r="O90" s="29"/>
      <c r="P90" s="10"/>
      <c r="Q90" s="10"/>
    </row>
    <row r="91" spans="1:17" ht="15.75" customHeight="1" thickBot="1" x14ac:dyDescent="0.3">
      <c r="A91" s="13">
        <v>90</v>
      </c>
      <c r="B91" s="19" t="s">
        <v>631</v>
      </c>
      <c r="C91" s="19" t="str">
        <f t="shared" si="10"/>
        <v>ж</v>
      </c>
      <c r="D91" s="12">
        <v>43010</v>
      </c>
      <c r="E91" s="31" t="s">
        <v>710</v>
      </c>
      <c r="F91" s="12" t="s">
        <v>711</v>
      </c>
      <c r="G91" s="17" t="s">
        <v>163</v>
      </c>
      <c r="H91" s="36" t="s">
        <v>542</v>
      </c>
      <c r="I91" s="15" t="s">
        <v>723</v>
      </c>
      <c r="J91" s="17">
        <v>87056513069</v>
      </c>
      <c r="K91" s="6">
        <v>24343</v>
      </c>
      <c r="L91" s="27" t="str">
        <f t="shared" si="9"/>
        <v>08 24</v>
      </c>
      <c r="M91" s="17"/>
      <c r="N91" s="28" t="e">
        <f>IF(L91=#REF!,1,0)</f>
        <v>#REF!</v>
      </c>
      <c r="O91" s="29"/>
      <c r="P91" s="10"/>
      <c r="Q91" s="10"/>
    </row>
    <row r="92" spans="1:17" ht="15.75" customHeight="1" thickBot="1" x14ac:dyDescent="0.3">
      <c r="A92" s="13">
        <v>91</v>
      </c>
      <c r="B92" s="21" t="s">
        <v>497</v>
      </c>
      <c r="C92" s="19" t="str">
        <f t="shared" si="10"/>
        <v>м</v>
      </c>
      <c r="D92" s="12">
        <v>44161</v>
      </c>
      <c r="E92" s="31" t="s">
        <v>498</v>
      </c>
      <c r="F92" s="12">
        <v>44144</v>
      </c>
      <c r="G92" s="17" t="s">
        <v>163</v>
      </c>
      <c r="H92" s="56" t="s">
        <v>539</v>
      </c>
      <c r="I92" s="15" t="s">
        <v>723</v>
      </c>
      <c r="J92" s="18" t="s">
        <v>499</v>
      </c>
      <c r="K92" s="6">
        <v>25405</v>
      </c>
      <c r="L92" s="27" t="str">
        <f t="shared" si="9"/>
        <v>07 21</v>
      </c>
      <c r="M92" s="17"/>
      <c r="N92" s="28" t="e">
        <f>IF(L92=#REF!,1,0)</f>
        <v>#REF!</v>
      </c>
      <c r="O92" s="29"/>
      <c r="P92" s="10"/>
      <c r="Q92" s="10"/>
    </row>
    <row r="93" spans="1:17" ht="15.75" customHeight="1" x14ac:dyDescent="0.25">
      <c r="A93" s="15">
        <v>92</v>
      </c>
      <c r="B93" s="19" t="s">
        <v>154</v>
      </c>
      <c r="C93" s="19" t="str">
        <f t="shared" si="10"/>
        <v>ж</v>
      </c>
      <c r="D93" s="12">
        <v>43340</v>
      </c>
      <c r="E93" s="31" t="s">
        <v>430</v>
      </c>
      <c r="F93" s="12">
        <v>40385</v>
      </c>
      <c r="G93" s="17" t="s">
        <v>163</v>
      </c>
      <c r="H93" s="43" t="s">
        <v>543</v>
      </c>
      <c r="I93" s="17" t="s">
        <v>190</v>
      </c>
      <c r="J93" s="17">
        <v>87771575155</v>
      </c>
      <c r="K93" s="6">
        <v>27765</v>
      </c>
      <c r="L93" s="27" t="str">
        <f t="shared" si="9"/>
        <v>01 06</v>
      </c>
      <c r="M93" s="17"/>
      <c r="N93" s="28" t="e">
        <f>IF(L93=#REF!,1,0)</f>
        <v>#REF!</v>
      </c>
      <c r="O93" s="29"/>
      <c r="P93" s="10"/>
      <c r="Q93" s="10"/>
    </row>
    <row r="94" spans="1:17" ht="15.75" customHeight="1" x14ac:dyDescent="0.25">
      <c r="A94" s="13">
        <v>93</v>
      </c>
      <c r="B94" s="19" t="s">
        <v>43</v>
      </c>
      <c r="C94" s="19" t="str">
        <f t="shared" si="10"/>
        <v>м</v>
      </c>
      <c r="D94" s="12">
        <v>40731</v>
      </c>
      <c r="E94" s="31" t="s">
        <v>365</v>
      </c>
      <c r="F94" s="12">
        <v>40679</v>
      </c>
      <c r="G94" s="17" t="s">
        <v>777</v>
      </c>
      <c r="H94" s="78" t="s">
        <v>200</v>
      </c>
      <c r="I94" s="17" t="s">
        <v>778</v>
      </c>
      <c r="J94" s="17">
        <v>87775804122</v>
      </c>
      <c r="K94" s="6">
        <v>29221</v>
      </c>
      <c r="L94" s="27" t="str">
        <f t="shared" si="9"/>
        <v>01 01</v>
      </c>
      <c r="M94" s="17"/>
      <c r="N94" s="28" t="e">
        <f>IF(L94=#REF!,1,0)</f>
        <v>#REF!</v>
      </c>
      <c r="O94" s="29"/>
      <c r="P94" s="10"/>
      <c r="Q94" s="10"/>
    </row>
    <row r="95" spans="1:17" ht="15.75" customHeight="1" x14ac:dyDescent="0.25">
      <c r="A95" s="13">
        <v>94</v>
      </c>
      <c r="B95" s="19" t="s">
        <v>986</v>
      </c>
      <c r="C95" s="19" t="str">
        <f t="shared" si="10"/>
        <v>м</v>
      </c>
      <c r="D95" s="12">
        <v>45351</v>
      </c>
      <c r="E95" s="31" t="s">
        <v>987</v>
      </c>
      <c r="F95" s="12">
        <v>45349</v>
      </c>
      <c r="G95" s="17" t="s">
        <v>988</v>
      </c>
      <c r="H95" s="78"/>
      <c r="I95" s="17" t="s">
        <v>763</v>
      </c>
      <c r="J95" s="17">
        <v>87002117177</v>
      </c>
      <c r="K95" s="6">
        <v>31277</v>
      </c>
      <c r="L95" s="27" t="str">
        <f t="shared" si="9"/>
        <v>08 18</v>
      </c>
      <c r="M95" s="17"/>
      <c r="N95" s="28"/>
      <c r="O95" s="29"/>
      <c r="P95" s="10"/>
      <c r="Q95" s="10"/>
    </row>
    <row r="96" spans="1:17" ht="15.75" customHeight="1" x14ac:dyDescent="0.25">
      <c r="A96" s="15">
        <v>95</v>
      </c>
      <c r="B96" s="19" t="s">
        <v>1048</v>
      </c>
      <c r="C96" s="19" t="str">
        <f t="shared" si="10"/>
        <v>ж</v>
      </c>
      <c r="D96" s="12">
        <v>45870</v>
      </c>
      <c r="E96" s="31" t="s">
        <v>1049</v>
      </c>
      <c r="F96" s="12">
        <v>45842</v>
      </c>
      <c r="G96" s="17" t="s">
        <v>757</v>
      </c>
      <c r="H96" s="78" t="s">
        <v>1068</v>
      </c>
      <c r="I96" s="17" t="s">
        <v>1050</v>
      </c>
      <c r="J96" s="17">
        <v>87777871183</v>
      </c>
      <c r="K96" s="6">
        <v>34835</v>
      </c>
      <c r="L96" s="27" t="str">
        <f t="shared" si="9"/>
        <v>05 16</v>
      </c>
      <c r="M96" s="17"/>
      <c r="N96" s="28"/>
      <c r="O96" s="29"/>
      <c r="P96" s="10"/>
      <c r="Q96" s="10"/>
    </row>
    <row r="97" spans="1:17" ht="15.75" customHeight="1" x14ac:dyDescent="0.25">
      <c r="A97" s="13">
        <v>96</v>
      </c>
      <c r="B97" s="19" t="s">
        <v>1018</v>
      </c>
      <c r="C97" s="19" t="s">
        <v>920</v>
      </c>
      <c r="D97" s="12">
        <v>45505</v>
      </c>
      <c r="E97" s="31" t="s">
        <v>1019</v>
      </c>
      <c r="F97" s="12">
        <v>42583</v>
      </c>
      <c r="G97" s="17" t="s">
        <v>722</v>
      </c>
      <c r="H97" s="78"/>
      <c r="I97" s="17" t="s">
        <v>763</v>
      </c>
      <c r="J97" s="17">
        <v>87710240524</v>
      </c>
      <c r="K97" s="6">
        <v>28918</v>
      </c>
      <c r="L97" s="27" t="str">
        <f t="shared" si="9"/>
        <v>03 04</v>
      </c>
      <c r="M97" s="17"/>
      <c r="N97" s="28"/>
      <c r="O97" s="29"/>
      <c r="P97" s="10"/>
      <c r="Q97" s="10"/>
    </row>
    <row r="98" spans="1:17" ht="15.75" customHeight="1" x14ac:dyDescent="0.25">
      <c r="A98" s="13">
        <v>97</v>
      </c>
      <c r="B98" s="19" t="s">
        <v>44</v>
      </c>
      <c r="C98" s="19" t="str">
        <f t="shared" si="10"/>
        <v>м</v>
      </c>
      <c r="D98" s="12">
        <v>40674</v>
      </c>
      <c r="E98" s="31" t="s">
        <v>362</v>
      </c>
      <c r="F98" s="12">
        <v>40311</v>
      </c>
      <c r="G98" s="19" t="s">
        <v>721</v>
      </c>
      <c r="H98" s="39" t="s">
        <v>544</v>
      </c>
      <c r="I98" s="15" t="s">
        <v>779</v>
      </c>
      <c r="J98" s="19">
        <v>87779984410</v>
      </c>
      <c r="K98" s="7">
        <v>22192</v>
      </c>
      <c r="L98" s="27" t="str">
        <f t="shared" si="9"/>
        <v>10 03</v>
      </c>
      <c r="M98" s="19"/>
      <c r="N98" s="28" t="e">
        <f>IF(L98=#REF!,1,0)</f>
        <v>#REF!</v>
      </c>
      <c r="O98" s="29"/>
      <c r="P98" s="10"/>
      <c r="Q98" s="10"/>
    </row>
    <row r="99" spans="1:17" ht="15.75" customHeight="1" x14ac:dyDescent="0.25">
      <c r="A99" s="15">
        <v>98</v>
      </c>
      <c r="B99" s="19" t="s">
        <v>149</v>
      </c>
      <c r="C99" s="19" t="str">
        <f t="shared" si="10"/>
        <v>м</v>
      </c>
      <c r="D99" s="12">
        <v>43095</v>
      </c>
      <c r="E99" s="31" t="s">
        <v>426</v>
      </c>
      <c r="F99" s="12">
        <v>43000</v>
      </c>
      <c r="G99" s="19" t="s">
        <v>163</v>
      </c>
      <c r="H99" s="52" t="s">
        <v>669</v>
      </c>
      <c r="I99" s="19" t="s">
        <v>780</v>
      </c>
      <c r="J99" s="19">
        <v>87027988797</v>
      </c>
      <c r="K99" s="7">
        <v>22897</v>
      </c>
      <c r="L99" s="27" t="str">
        <f t="shared" si="9"/>
        <v>09 08</v>
      </c>
      <c r="M99" s="19"/>
      <c r="N99" s="28" t="e">
        <f>IF(L99=#REF!,1,0)</f>
        <v>#REF!</v>
      </c>
      <c r="O99" s="29"/>
      <c r="P99" s="10"/>
      <c r="Q99" s="10"/>
    </row>
    <row r="100" spans="1:17" ht="15.75" customHeight="1" x14ac:dyDescent="0.25">
      <c r="A100" s="13">
        <v>99</v>
      </c>
      <c r="B100" s="19" t="s">
        <v>1046</v>
      </c>
      <c r="C100" s="19" t="str">
        <f t="shared" si="10"/>
        <v>м</v>
      </c>
      <c r="D100" s="12">
        <v>37504</v>
      </c>
      <c r="E100" s="31" t="s">
        <v>1047</v>
      </c>
      <c r="F100" s="12">
        <v>37460</v>
      </c>
      <c r="G100" s="19" t="s">
        <v>722</v>
      </c>
      <c r="H100" s="52"/>
      <c r="I100" s="19" t="s">
        <v>763</v>
      </c>
      <c r="J100" s="19">
        <v>87054521425</v>
      </c>
      <c r="K100" s="7">
        <v>20426</v>
      </c>
      <c r="L100" s="27" t="str">
        <f t="shared" si="9"/>
        <v>12 03</v>
      </c>
      <c r="M100" s="19"/>
      <c r="N100" s="28"/>
      <c r="O100" s="29"/>
      <c r="P100" s="10"/>
      <c r="Q100" s="10"/>
    </row>
    <row r="101" spans="1:17" ht="16.5" customHeight="1" x14ac:dyDescent="0.25">
      <c r="A101" s="13">
        <v>100</v>
      </c>
      <c r="B101" s="19" t="s">
        <v>45</v>
      </c>
      <c r="C101" s="19" t="str">
        <f t="shared" si="10"/>
        <v>м</v>
      </c>
      <c r="D101" s="12">
        <v>37819</v>
      </c>
      <c r="E101" s="31" t="s">
        <v>304</v>
      </c>
      <c r="F101" s="12">
        <v>37755</v>
      </c>
      <c r="G101" s="19" t="s">
        <v>736</v>
      </c>
      <c r="H101" s="38" t="s">
        <v>545</v>
      </c>
      <c r="I101" s="19" t="s">
        <v>781</v>
      </c>
      <c r="J101" s="19">
        <v>87011900934</v>
      </c>
      <c r="K101" s="7">
        <v>25948</v>
      </c>
      <c r="L101" s="27" t="str">
        <f t="shared" si="9"/>
        <v>01 15</v>
      </c>
      <c r="M101" s="19"/>
      <c r="N101" s="28"/>
      <c r="O101" s="29"/>
      <c r="P101" s="10"/>
      <c r="Q101" s="10"/>
    </row>
    <row r="102" spans="1:17" ht="16.5" customHeight="1" x14ac:dyDescent="0.25">
      <c r="A102" s="15">
        <v>101</v>
      </c>
      <c r="B102" s="84" t="s">
        <v>47</v>
      </c>
      <c r="C102" s="19" t="str">
        <f t="shared" ref="C102:C153" si="11">IF(RIGHT(B102)="ч","м","ж")</f>
        <v>ж</v>
      </c>
      <c r="D102" s="12">
        <v>40618</v>
      </c>
      <c r="E102" s="31" t="s">
        <v>359</v>
      </c>
      <c r="F102" s="12">
        <v>40540</v>
      </c>
      <c r="G102" s="19" t="s">
        <v>163</v>
      </c>
      <c r="H102" s="19"/>
      <c r="I102" s="15" t="s">
        <v>738</v>
      </c>
      <c r="J102" s="19">
        <v>87770274940</v>
      </c>
      <c r="K102" s="8">
        <v>25913</v>
      </c>
      <c r="L102" s="27" t="str">
        <f t="shared" ref="L102:L140" si="12">TEXT(K102,"ММ ДД")</f>
        <v>12 11</v>
      </c>
      <c r="M102" s="19"/>
      <c r="N102" s="28" t="e">
        <f>IF(L102=#REF!,1,0)</f>
        <v>#REF!</v>
      </c>
      <c r="O102" s="29"/>
      <c r="P102" s="10"/>
      <c r="Q102" s="10"/>
    </row>
    <row r="103" spans="1:17" ht="15.75" customHeight="1" x14ac:dyDescent="0.25">
      <c r="A103" s="13">
        <v>102</v>
      </c>
      <c r="B103" s="19" t="s">
        <v>46</v>
      </c>
      <c r="C103" s="19" t="str">
        <f t="shared" si="11"/>
        <v>ж</v>
      </c>
      <c r="D103" s="12">
        <v>39022</v>
      </c>
      <c r="E103" s="31" t="s">
        <v>330</v>
      </c>
      <c r="F103" s="12">
        <v>38973</v>
      </c>
      <c r="G103" s="19" t="s">
        <v>163</v>
      </c>
      <c r="H103" s="50" t="s">
        <v>207</v>
      </c>
      <c r="I103" s="15" t="s">
        <v>706</v>
      </c>
      <c r="J103" s="19">
        <v>87027224431</v>
      </c>
      <c r="K103" s="8">
        <v>27263</v>
      </c>
      <c r="L103" s="27" t="str">
        <f t="shared" si="12"/>
        <v>08 22</v>
      </c>
      <c r="M103" s="19"/>
      <c r="N103" s="28" t="e">
        <f>IF(L103=#REF!,1,0)</f>
        <v>#REF!</v>
      </c>
      <c r="O103" s="29"/>
      <c r="P103" s="10"/>
      <c r="Q103" s="10"/>
    </row>
    <row r="104" spans="1:17" s="94" customFormat="1" ht="15.75" customHeight="1" x14ac:dyDescent="0.25">
      <c r="A104" s="13">
        <v>103</v>
      </c>
      <c r="B104" s="84" t="s">
        <v>898</v>
      </c>
      <c r="C104" s="84" t="s">
        <v>263</v>
      </c>
      <c r="D104" s="85">
        <v>44767</v>
      </c>
      <c r="E104" s="86" t="s">
        <v>899</v>
      </c>
      <c r="F104" s="85">
        <v>44473</v>
      </c>
      <c r="G104" s="84" t="s">
        <v>721</v>
      </c>
      <c r="H104" s="87" t="s">
        <v>902</v>
      </c>
      <c r="I104" s="88" t="s">
        <v>929</v>
      </c>
      <c r="J104" s="100">
        <v>87711076262</v>
      </c>
      <c r="K104" s="89">
        <v>32714</v>
      </c>
      <c r="L104" s="90"/>
      <c r="M104" s="84"/>
      <c r="N104" s="91"/>
      <c r="O104" s="92"/>
      <c r="P104" s="93"/>
      <c r="Q104" s="93"/>
    </row>
    <row r="105" spans="1:17" s="97" customFormat="1" ht="15.75" customHeight="1" x14ac:dyDescent="0.25">
      <c r="A105" s="15">
        <v>104</v>
      </c>
      <c r="B105" s="98" t="s">
        <v>904</v>
      </c>
      <c r="C105" s="98" t="s">
        <v>263</v>
      </c>
      <c r="D105" s="101">
        <v>44832</v>
      </c>
      <c r="E105" s="102" t="s">
        <v>917</v>
      </c>
      <c r="F105" s="101">
        <v>44469</v>
      </c>
      <c r="G105" s="98" t="s">
        <v>722</v>
      </c>
      <c r="H105" s="87" t="s">
        <v>918</v>
      </c>
      <c r="I105" s="103" t="s">
        <v>812</v>
      </c>
      <c r="J105" s="104">
        <v>87051875940</v>
      </c>
      <c r="K105" s="105">
        <v>27600</v>
      </c>
      <c r="L105" s="59"/>
      <c r="M105" s="98"/>
      <c r="N105" s="95"/>
      <c r="O105" s="96"/>
      <c r="P105" s="96"/>
      <c r="Q105" s="96"/>
    </row>
    <row r="106" spans="1:17" s="97" customFormat="1" ht="15.75" customHeight="1" x14ac:dyDescent="0.25">
      <c r="A106" s="13">
        <v>105</v>
      </c>
      <c r="B106" s="98" t="s">
        <v>936</v>
      </c>
      <c r="C106" s="98" t="s">
        <v>920</v>
      </c>
      <c r="D106" s="101">
        <v>44953</v>
      </c>
      <c r="E106" s="102" t="s">
        <v>937</v>
      </c>
      <c r="F106" s="101">
        <v>44951</v>
      </c>
      <c r="G106" s="98" t="s">
        <v>938</v>
      </c>
      <c r="H106" s="87"/>
      <c r="I106" s="103" t="s">
        <v>812</v>
      </c>
      <c r="J106" s="104">
        <v>87773341807</v>
      </c>
      <c r="K106" s="105">
        <v>32350</v>
      </c>
      <c r="L106" s="59"/>
      <c r="M106" s="98"/>
      <c r="N106" s="95"/>
      <c r="O106" s="96"/>
      <c r="P106" s="96"/>
      <c r="Q106" s="96"/>
    </row>
    <row r="107" spans="1:17" ht="15.75" customHeight="1" x14ac:dyDescent="0.25">
      <c r="A107" s="13">
        <v>106</v>
      </c>
      <c r="B107" s="23" t="s">
        <v>48</v>
      </c>
      <c r="C107" s="19" t="str">
        <f t="shared" si="11"/>
        <v>ж</v>
      </c>
      <c r="D107" s="12">
        <v>41950</v>
      </c>
      <c r="E107" s="31" t="s">
        <v>390</v>
      </c>
      <c r="F107" s="12">
        <v>41900</v>
      </c>
      <c r="G107" s="19" t="s">
        <v>163</v>
      </c>
      <c r="H107" s="50" t="s">
        <v>239</v>
      </c>
      <c r="I107" s="15" t="s">
        <v>468</v>
      </c>
      <c r="J107" s="19">
        <v>87055268531</v>
      </c>
      <c r="K107" s="8">
        <v>27477</v>
      </c>
      <c r="L107" s="27" t="str">
        <f t="shared" si="12"/>
        <v>03 24</v>
      </c>
      <c r="M107" s="19"/>
      <c r="N107" s="28" t="e">
        <f>IF(L107=#REF!,1,0)</f>
        <v>#REF!</v>
      </c>
      <c r="O107" s="29"/>
      <c r="P107" s="10"/>
      <c r="Q107" s="10"/>
    </row>
    <row r="108" spans="1:17" ht="15.75" customHeight="1" x14ac:dyDescent="0.25">
      <c r="A108" s="15">
        <v>107</v>
      </c>
      <c r="B108" s="19" t="s">
        <v>77</v>
      </c>
      <c r="C108" s="19" t="str">
        <f t="shared" si="11"/>
        <v>м</v>
      </c>
      <c r="D108" s="12">
        <v>38989</v>
      </c>
      <c r="E108" s="31" t="s">
        <v>329</v>
      </c>
      <c r="F108" s="12">
        <v>38639</v>
      </c>
      <c r="G108" s="19" t="s">
        <v>163</v>
      </c>
      <c r="H108" s="19" t="s">
        <v>671</v>
      </c>
      <c r="I108" s="15" t="s">
        <v>782</v>
      </c>
      <c r="J108" s="19">
        <v>87052609545</v>
      </c>
      <c r="K108" s="7">
        <v>23236</v>
      </c>
      <c r="L108" s="27" t="str">
        <f t="shared" si="12"/>
        <v>08 13</v>
      </c>
      <c r="M108" s="19"/>
      <c r="N108" s="28" t="e">
        <f>IF(L108=#REF!,1,0)</f>
        <v>#REF!</v>
      </c>
      <c r="O108" s="29"/>
      <c r="P108" s="10"/>
      <c r="Q108" s="10"/>
    </row>
    <row r="109" spans="1:17" ht="15.75" customHeight="1" x14ac:dyDescent="0.25">
      <c r="A109" s="13">
        <v>108</v>
      </c>
      <c r="B109" s="19" t="s">
        <v>247</v>
      </c>
      <c r="C109" s="19" t="str">
        <f t="shared" si="11"/>
        <v>ж</v>
      </c>
      <c r="D109" s="12">
        <v>43781</v>
      </c>
      <c r="E109" s="31" t="s">
        <v>452</v>
      </c>
      <c r="F109" s="12">
        <v>38871</v>
      </c>
      <c r="G109" s="19" t="s">
        <v>755</v>
      </c>
      <c r="H109" s="38" t="s">
        <v>546</v>
      </c>
      <c r="I109" s="19" t="s">
        <v>783</v>
      </c>
      <c r="J109" s="19">
        <v>87015167453</v>
      </c>
      <c r="K109" s="7">
        <v>27588</v>
      </c>
      <c r="L109" s="27" t="str">
        <f t="shared" si="12"/>
        <v>07 13</v>
      </c>
      <c r="M109" s="19"/>
      <c r="N109" s="28" t="e">
        <f>IF(L109=#REF!,1,0)</f>
        <v>#REF!</v>
      </c>
      <c r="O109" s="29"/>
      <c r="P109" s="10"/>
      <c r="Q109" s="10"/>
    </row>
    <row r="110" spans="1:17" ht="15.75" customHeight="1" x14ac:dyDescent="0.25">
      <c r="A110" s="13">
        <v>109</v>
      </c>
      <c r="B110" s="19" t="s">
        <v>1061</v>
      </c>
      <c r="C110" s="19" t="s">
        <v>263</v>
      </c>
      <c r="D110" s="12">
        <v>45961</v>
      </c>
      <c r="E110" s="31" t="s">
        <v>1062</v>
      </c>
      <c r="F110" s="12">
        <v>45946</v>
      </c>
      <c r="G110" s="19" t="s">
        <v>722</v>
      </c>
      <c r="H110" s="40" t="s">
        <v>1070</v>
      </c>
      <c r="I110" s="19" t="s">
        <v>763</v>
      </c>
      <c r="J110" s="19">
        <v>87051341397</v>
      </c>
      <c r="K110" s="7">
        <v>28371</v>
      </c>
      <c r="L110" s="27"/>
      <c r="M110" s="19"/>
      <c r="N110" s="28"/>
      <c r="O110" s="29"/>
      <c r="P110" s="10"/>
      <c r="Q110" s="10"/>
    </row>
    <row r="111" spans="1:17" ht="15.75" customHeight="1" x14ac:dyDescent="0.25">
      <c r="A111" s="15">
        <v>110</v>
      </c>
      <c r="B111" s="19" t="s">
        <v>52</v>
      </c>
      <c r="C111" s="19" t="str">
        <f t="shared" si="11"/>
        <v>м</v>
      </c>
      <c r="D111" s="12">
        <v>40591</v>
      </c>
      <c r="E111" s="31" t="s">
        <v>356</v>
      </c>
      <c r="F111" s="12">
        <v>40540</v>
      </c>
      <c r="G111" s="19" t="s">
        <v>85</v>
      </c>
      <c r="H111" s="40" t="s">
        <v>547</v>
      </c>
      <c r="I111" s="19" t="s">
        <v>784</v>
      </c>
      <c r="J111" s="19">
        <v>87051928779</v>
      </c>
      <c r="K111" s="8">
        <v>28244</v>
      </c>
      <c r="L111" s="27" t="str">
        <f t="shared" si="12"/>
        <v>04 29</v>
      </c>
      <c r="M111" s="19"/>
      <c r="N111" s="28" t="e">
        <f>IF(L111=#REF!,1,0)</f>
        <v>#REF!</v>
      </c>
      <c r="O111" s="29"/>
      <c r="P111" s="10"/>
      <c r="Q111" s="10"/>
    </row>
    <row r="112" spans="1:17" ht="16.5" customHeight="1" thickBot="1" x14ac:dyDescent="0.3">
      <c r="A112" s="13">
        <v>111</v>
      </c>
      <c r="B112" s="21" t="s">
        <v>502</v>
      </c>
      <c r="C112" s="19" t="str">
        <f t="shared" si="11"/>
        <v>м</v>
      </c>
      <c r="D112" s="12">
        <v>44216</v>
      </c>
      <c r="E112" s="31" t="s">
        <v>503</v>
      </c>
      <c r="F112" s="12">
        <v>43320</v>
      </c>
      <c r="G112" s="17" t="s">
        <v>721</v>
      </c>
      <c r="H112" s="53" t="s">
        <v>507</v>
      </c>
      <c r="I112" s="15" t="s">
        <v>504</v>
      </c>
      <c r="J112" s="18" t="s">
        <v>701</v>
      </c>
      <c r="K112" s="6">
        <v>28060</v>
      </c>
      <c r="L112" s="27" t="str">
        <f t="shared" si="12"/>
        <v>10 27</v>
      </c>
      <c r="M112" s="17"/>
      <c r="N112" s="28" t="e">
        <f>IF(L112=#REF!,1,0)</f>
        <v>#REF!</v>
      </c>
      <c r="O112" s="29"/>
      <c r="P112" s="10"/>
      <c r="Q112" s="10"/>
    </row>
    <row r="113" spans="1:17" ht="16.5" customHeight="1" thickBot="1" x14ac:dyDescent="0.3">
      <c r="A113" s="13">
        <v>112</v>
      </c>
      <c r="B113" s="19" t="s">
        <v>613</v>
      </c>
      <c r="C113" s="19" t="str">
        <f t="shared" si="11"/>
        <v>м</v>
      </c>
      <c r="D113" s="12">
        <v>44315</v>
      </c>
      <c r="E113" s="31" t="s">
        <v>614</v>
      </c>
      <c r="F113" s="12">
        <v>43790</v>
      </c>
      <c r="G113" s="19" t="s">
        <v>163</v>
      </c>
      <c r="H113" s="37" t="s">
        <v>672</v>
      </c>
      <c r="I113" s="15" t="s">
        <v>785</v>
      </c>
      <c r="J113" s="19">
        <v>87788230643</v>
      </c>
      <c r="K113" s="7">
        <v>31018</v>
      </c>
      <c r="L113" s="27" t="str">
        <f t="shared" si="12"/>
        <v>12 02</v>
      </c>
      <c r="M113" s="19"/>
      <c r="N113" s="28" t="e">
        <f>IF(L113=#REF!,1,0)</f>
        <v>#REF!</v>
      </c>
      <c r="O113" s="29"/>
      <c r="P113" s="10"/>
      <c r="Q113" s="10"/>
    </row>
    <row r="114" spans="1:17" ht="15.75" customHeight="1" thickBot="1" x14ac:dyDescent="0.3">
      <c r="A114" s="15">
        <v>113</v>
      </c>
      <c r="B114" s="19" t="s">
        <v>49</v>
      </c>
      <c r="C114" s="19" t="str">
        <f t="shared" si="11"/>
        <v>ж</v>
      </c>
      <c r="D114" s="26">
        <v>37504</v>
      </c>
      <c r="E114" s="31" t="s">
        <v>294</v>
      </c>
      <c r="F114" s="12">
        <v>37477</v>
      </c>
      <c r="G114" s="19" t="s">
        <v>736</v>
      </c>
      <c r="H114" s="36" t="s">
        <v>548</v>
      </c>
      <c r="I114" s="19" t="s">
        <v>786</v>
      </c>
      <c r="J114" s="19">
        <v>87772878098</v>
      </c>
      <c r="K114" s="8">
        <v>26766</v>
      </c>
      <c r="L114" s="27" t="str">
        <f t="shared" si="12"/>
        <v>04 12</v>
      </c>
      <c r="M114" s="19"/>
      <c r="N114" s="28" t="e">
        <f>IF(L114=#REF!,1,0)</f>
        <v>#REF!</v>
      </c>
      <c r="O114" s="29"/>
      <c r="P114" s="10"/>
      <c r="Q114" s="10"/>
    </row>
    <row r="115" spans="1:17" ht="15.75" customHeight="1" thickBot="1" x14ac:dyDescent="0.3">
      <c r="A115" s="13">
        <v>114</v>
      </c>
      <c r="B115" s="19" t="s">
        <v>51</v>
      </c>
      <c r="C115" s="19" t="str">
        <f t="shared" si="11"/>
        <v>м</v>
      </c>
      <c r="D115" s="26">
        <v>42587</v>
      </c>
      <c r="E115" s="31" t="s">
        <v>416</v>
      </c>
      <c r="F115" s="12">
        <v>42527</v>
      </c>
      <c r="G115" s="19" t="s">
        <v>734</v>
      </c>
      <c r="H115" s="53" t="s">
        <v>673</v>
      </c>
      <c r="I115" s="19" t="s">
        <v>787</v>
      </c>
      <c r="J115" s="19">
        <v>87754110450</v>
      </c>
      <c r="K115" s="8">
        <v>26160</v>
      </c>
      <c r="L115" s="27" t="str">
        <f t="shared" si="12"/>
        <v>08 15</v>
      </c>
      <c r="M115" s="19"/>
      <c r="N115" s="28" t="e">
        <f>IF(L115=#REF!,1,0)</f>
        <v>#REF!</v>
      </c>
      <c r="O115" s="29"/>
      <c r="P115" s="10"/>
      <c r="Q115" s="10"/>
    </row>
    <row r="116" spans="1:17" ht="15.75" customHeight="1" x14ac:dyDescent="0.25">
      <c r="A116" s="13">
        <v>115</v>
      </c>
      <c r="B116" s="19" t="s">
        <v>148</v>
      </c>
      <c r="C116" s="19" t="str">
        <f t="shared" si="11"/>
        <v>м</v>
      </c>
      <c r="D116" s="26">
        <v>43095</v>
      </c>
      <c r="E116" s="31" t="s">
        <v>425</v>
      </c>
      <c r="F116" s="12">
        <v>43074</v>
      </c>
      <c r="G116" s="19" t="s">
        <v>757</v>
      </c>
      <c r="H116" s="80" t="s">
        <v>229</v>
      </c>
      <c r="I116" s="19" t="s">
        <v>788</v>
      </c>
      <c r="J116" s="19">
        <v>87779009063</v>
      </c>
      <c r="K116" s="8">
        <v>23114</v>
      </c>
      <c r="L116" s="27" t="str">
        <f t="shared" si="12"/>
        <v>04 13</v>
      </c>
      <c r="M116" s="19"/>
      <c r="N116" s="28" t="e">
        <f>IF(L116=#REF!,1,0)</f>
        <v>#REF!</v>
      </c>
      <c r="O116" s="29"/>
      <c r="P116" s="10"/>
      <c r="Q116" s="10"/>
    </row>
    <row r="117" spans="1:17" ht="15.75" customHeight="1" x14ac:dyDescent="0.25">
      <c r="A117" s="15">
        <v>116</v>
      </c>
      <c r="B117" s="19" t="s">
        <v>1031</v>
      </c>
      <c r="C117" s="19" t="str">
        <f t="shared" si="11"/>
        <v>м</v>
      </c>
      <c r="D117" s="26">
        <v>45716</v>
      </c>
      <c r="E117" s="31" t="s">
        <v>1032</v>
      </c>
      <c r="F117" s="12">
        <v>45681</v>
      </c>
      <c r="G117" s="19" t="s">
        <v>1033</v>
      </c>
      <c r="H117" s="80" t="s">
        <v>1035</v>
      </c>
      <c r="I117" s="19" t="s">
        <v>1034</v>
      </c>
      <c r="J117" s="19">
        <v>87014978956</v>
      </c>
      <c r="K117" s="8">
        <v>34700</v>
      </c>
      <c r="L117" s="27" t="str">
        <f t="shared" si="12"/>
        <v>01 01</v>
      </c>
      <c r="M117" s="19"/>
      <c r="N117" s="28" t="e">
        <f>IF(L117=#REF!,1,0)</f>
        <v>#REF!</v>
      </c>
      <c r="O117" s="29"/>
      <c r="P117" s="10"/>
      <c r="Q117" s="10"/>
    </row>
    <row r="118" spans="1:17" ht="15.75" customHeight="1" x14ac:dyDescent="0.25">
      <c r="A118" s="13">
        <v>117</v>
      </c>
      <c r="B118" s="19" t="s">
        <v>955</v>
      </c>
      <c r="C118" s="19" t="str">
        <f t="shared" si="11"/>
        <v>м</v>
      </c>
      <c r="D118" s="26">
        <v>45072</v>
      </c>
      <c r="E118" s="31" t="s">
        <v>957</v>
      </c>
      <c r="F118" s="12">
        <v>44817</v>
      </c>
      <c r="G118" s="19" t="s">
        <v>958</v>
      </c>
      <c r="H118" s="50"/>
      <c r="I118" s="19" t="s">
        <v>959</v>
      </c>
      <c r="J118" s="19">
        <v>87073285800</v>
      </c>
      <c r="K118" s="8">
        <v>31212</v>
      </c>
      <c r="L118" s="27" t="str">
        <f t="shared" si="12"/>
        <v>06 14</v>
      </c>
      <c r="M118" s="19"/>
      <c r="N118" s="28" t="e">
        <f>IF(L118=#REF!,1,0)</f>
        <v>#REF!</v>
      </c>
      <c r="O118" s="29"/>
      <c r="P118" s="10"/>
      <c r="Q118" s="10"/>
    </row>
    <row r="119" spans="1:17" ht="15.75" customHeight="1" x14ac:dyDescent="0.25">
      <c r="A119" s="13">
        <v>118</v>
      </c>
      <c r="B119" s="19" t="s">
        <v>50</v>
      </c>
      <c r="C119" s="19" t="str">
        <f t="shared" si="11"/>
        <v>м</v>
      </c>
      <c r="D119" s="26">
        <v>40001</v>
      </c>
      <c r="E119" s="31" t="s">
        <v>344</v>
      </c>
      <c r="F119" s="12">
        <v>39993</v>
      </c>
      <c r="G119" s="19" t="s">
        <v>757</v>
      </c>
      <c r="H119" s="38" t="s">
        <v>550</v>
      </c>
      <c r="I119" s="19" t="s">
        <v>789</v>
      </c>
      <c r="J119" s="17">
        <v>87772304690</v>
      </c>
      <c r="K119" s="8">
        <v>28318</v>
      </c>
      <c r="L119" s="27" t="str">
        <f t="shared" si="12"/>
        <v>07 12</v>
      </c>
      <c r="M119" s="19"/>
      <c r="N119" s="28" t="e">
        <f>IF(L119=#REF!,1,0)</f>
        <v>#REF!</v>
      </c>
      <c r="O119" s="29"/>
      <c r="P119" s="10"/>
      <c r="Q119" s="10"/>
    </row>
    <row r="120" spans="1:17" ht="15" customHeight="1" x14ac:dyDescent="0.25">
      <c r="A120" s="15">
        <v>119</v>
      </c>
      <c r="B120" s="98" t="s">
        <v>896</v>
      </c>
      <c r="C120" s="19" t="str">
        <f t="shared" si="11"/>
        <v>ж</v>
      </c>
      <c r="D120" s="26">
        <v>44797</v>
      </c>
      <c r="E120" s="31" t="s">
        <v>897</v>
      </c>
      <c r="F120" s="12">
        <v>44755</v>
      </c>
      <c r="G120" s="19" t="s">
        <v>927</v>
      </c>
      <c r="H120" s="61" t="s">
        <v>901</v>
      </c>
      <c r="I120" s="19" t="s">
        <v>900</v>
      </c>
      <c r="J120" s="17">
        <v>87006729100</v>
      </c>
      <c r="K120" s="8">
        <v>27342</v>
      </c>
      <c r="L120" s="27" t="str">
        <f t="shared" si="12"/>
        <v>11 09</v>
      </c>
      <c r="M120" s="19"/>
      <c r="N120" s="28" t="e">
        <f>IF(L120=#REF!,1,0)</f>
        <v>#REF!</v>
      </c>
      <c r="O120" s="29"/>
      <c r="P120" s="10"/>
      <c r="Q120" s="10"/>
    </row>
    <row r="121" spans="1:17" ht="15.75" customHeight="1" thickBot="1" x14ac:dyDescent="0.3">
      <c r="A121" s="13">
        <v>120</v>
      </c>
      <c r="B121" s="19" t="s">
        <v>53</v>
      </c>
      <c r="C121" s="19" t="str">
        <f t="shared" si="11"/>
        <v>м</v>
      </c>
      <c r="D121" s="12">
        <v>41446</v>
      </c>
      <c r="E121" s="31" t="s">
        <v>380</v>
      </c>
      <c r="F121" s="12">
        <v>41411</v>
      </c>
      <c r="G121" s="19" t="s">
        <v>474</v>
      </c>
      <c r="H121" s="56" t="s">
        <v>549</v>
      </c>
      <c r="I121" s="15" t="s">
        <v>147</v>
      </c>
      <c r="J121" s="19">
        <v>87754349910</v>
      </c>
      <c r="K121" s="8">
        <v>28724</v>
      </c>
      <c r="L121" s="27" t="str">
        <f t="shared" si="12"/>
        <v>08 22</v>
      </c>
      <c r="M121" s="19"/>
      <c r="N121" s="28" t="e">
        <f>IF(L121=#REF!,1,0)</f>
        <v>#REF!</v>
      </c>
      <c r="O121" s="29"/>
      <c r="P121" s="10"/>
      <c r="Q121" s="10"/>
    </row>
    <row r="122" spans="1:17" ht="15.75" customHeight="1" x14ac:dyDescent="0.25">
      <c r="A122" s="13">
        <v>121</v>
      </c>
      <c r="B122" s="19" t="s">
        <v>54</v>
      </c>
      <c r="C122" s="19" t="str">
        <f t="shared" si="11"/>
        <v>м</v>
      </c>
      <c r="D122" s="12">
        <v>41302</v>
      </c>
      <c r="E122" s="31" t="s">
        <v>376</v>
      </c>
      <c r="F122" s="12">
        <v>41179</v>
      </c>
      <c r="G122" s="19" t="s">
        <v>721</v>
      </c>
      <c r="H122" s="61" t="s">
        <v>615</v>
      </c>
      <c r="I122" s="15" t="s">
        <v>763</v>
      </c>
      <c r="J122" s="19">
        <v>87014305499</v>
      </c>
      <c r="K122" s="7">
        <v>23811</v>
      </c>
      <c r="L122" s="27" t="str">
        <f t="shared" si="12"/>
        <v>03 10</v>
      </c>
      <c r="M122" s="19"/>
      <c r="N122" s="28" t="e">
        <f>IF(L122=#REF!,1,0)</f>
        <v>#REF!</v>
      </c>
      <c r="O122" s="29"/>
      <c r="P122" s="10"/>
      <c r="Q122" s="10"/>
    </row>
    <row r="123" spans="1:17" ht="21.75" customHeight="1" thickBot="1" x14ac:dyDescent="0.3">
      <c r="A123" s="15">
        <v>122</v>
      </c>
      <c r="B123" s="19" t="s">
        <v>627</v>
      </c>
      <c r="C123" s="19" t="str">
        <f t="shared" si="11"/>
        <v>м</v>
      </c>
      <c r="D123" s="12">
        <v>44392</v>
      </c>
      <c r="E123" s="31" t="s">
        <v>628</v>
      </c>
      <c r="F123" s="12">
        <v>44378</v>
      </c>
      <c r="G123" s="19" t="s">
        <v>163</v>
      </c>
      <c r="H123" s="53" t="s">
        <v>674</v>
      </c>
      <c r="I123" s="15" t="s">
        <v>790</v>
      </c>
      <c r="J123" s="19">
        <v>87778997887</v>
      </c>
      <c r="K123" s="7">
        <v>24000</v>
      </c>
      <c r="L123" s="27" t="str">
        <f t="shared" si="12"/>
        <v>09 15</v>
      </c>
      <c r="M123" s="19"/>
      <c r="N123" s="28" t="e">
        <f>IF(L123=#REF!,1,0)</f>
        <v>#REF!</v>
      </c>
      <c r="O123" s="29"/>
      <c r="P123" s="10"/>
      <c r="Q123" s="10"/>
    </row>
    <row r="124" spans="1:17" ht="11.25" customHeight="1" x14ac:dyDescent="0.25">
      <c r="A124" s="13">
        <v>123</v>
      </c>
      <c r="B124" s="19" t="s">
        <v>55</v>
      </c>
      <c r="C124" s="19" t="str">
        <f t="shared" si="11"/>
        <v>м</v>
      </c>
      <c r="D124" s="12">
        <v>42023</v>
      </c>
      <c r="E124" s="31" t="s">
        <v>393</v>
      </c>
      <c r="F124" s="12">
        <v>42003</v>
      </c>
      <c r="G124" s="19" t="s">
        <v>755</v>
      </c>
      <c r="H124" s="38" t="s">
        <v>551</v>
      </c>
      <c r="I124" s="19" t="s">
        <v>783</v>
      </c>
      <c r="J124" s="19">
        <v>87053001551</v>
      </c>
      <c r="K124" s="7">
        <v>33211</v>
      </c>
      <c r="L124" s="27" t="str">
        <f t="shared" si="12"/>
        <v>12 04</v>
      </c>
      <c r="M124" s="19"/>
      <c r="N124" s="28" t="e">
        <f>IF(L124=#REF!,1,0)</f>
        <v>#REF!</v>
      </c>
      <c r="O124" s="29"/>
      <c r="P124" s="10"/>
      <c r="Q124" s="10"/>
    </row>
    <row r="125" spans="1:17" ht="15.75" customHeight="1" thickBot="1" x14ac:dyDescent="0.3">
      <c r="A125" s="13">
        <v>124</v>
      </c>
      <c r="B125" s="19" t="s">
        <v>697</v>
      </c>
      <c r="C125" s="19" t="str">
        <f t="shared" si="11"/>
        <v>ж</v>
      </c>
      <c r="D125" s="12">
        <v>44617</v>
      </c>
      <c r="E125" s="31" t="s">
        <v>698</v>
      </c>
      <c r="F125" s="12">
        <v>44588</v>
      </c>
      <c r="G125" s="19" t="s">
        <v>163</v>
      </c>
      <c r="H125" s="60" t="s">
        <v>699</v>
      </c>
      <c r="I125" s="15" t="s">
        <v>791</v>
      </c>
      <c r="J125" s="24">
        <v>87776509392</v>
      </c>
      <c r="K125" s="7">
        <v>30595</v>
      </c>
      <c r="L125" s="27" t="str">
        <f t="shared" si="12"/>
        <v>10 06</v>
      </c>
      <c r="M125" s="19"/>
      <c r="N125" s="28" t="e">
        <f>IF(L125=#REF!,1,0)</f>
        <v>#REF!</v>
      </c>
      <c r="O125" s="29"/>
      <c r="P125" s="10"/>
      <c r="Q125" s="10"/>
    </row>
    <row r="126" spans="1:17" ht="15.75" customHeight="1" thickBot="1" x14ac:dyDescent="0.3">
      <c r="A126" s="15">
        <v>125</v>
      </c>
      <c r="B126" s="19" t="s">
        <v>75</v>
      </c>
      <c r="C126" s="19" t="str">
        <f t="shared" si="11"/>
        <v>м</v>
      </c>
      <c r="D126" s="12">
        <v>41787</v>
      </c>
      <c r="E126" s="31" t="s">
        <v>386</v>
      </c>
      <c r="F126" s="12">
        <v>41765</v>
      </c>
      <c r="G126" s="19" t="s">
        <v>163</v>
      </c>
      <c r="H126" s="36" t="s">
        <v>552</v>
      </c>
      <c r="I126" s="15" t="s">
        <v>792</v>
      </c>
      <c r="J126" s="19">
        <v>87752209990</v>
      </c>
      <c r="K126" s="7">
        <v>31697</v>
      </c>
      <c r="L126" s="27" t="str">
        <f t="shared" si="12"/>
        <v>10 12</v>
      </c>
      <c r="M126" s="19"/>
      <c r="N126" s="28" t="e">
        <f>IF(L126=#REF!,1,0)</f>
        <v>#REF!</v>
      </c>
      <c r="O126" s="29"/>
      <c r="P126" s="10"/>
      <c r="Q126" s="10"/>
    </row>
    <row r="127" spans="1:17" s="94" customFormat="1" ht="16.5" customHeight="1" thickBot="1" x14ac:dyDescent="0.3">
      <c r="A127" s="13">
        <v>126</v>
      </c>
      <c r="B127" s="84" t="s">
        <v>57</v>
      </c>
      <c r="C127" s="84" t="str">
        <f t="shared" si="11"/>
        <v>ж</v>
      </c>
      <c r="D127" s="85">
        <v>41585</v>
      </c>
      <c r="E127" s="86" t="s">
        <v>383</v>
      </c>
      <c r="F127" s="85">
        <v>41491</v>
      </c>
      <c r="G127" s="84" t="s">
        <v>757</v>
      </c>
      <c r="H127" s="115" t="s">
        <v>553</v>
      </c>
      <c r="I127" s="84" t="s">
        <v>788</v>
      </c>
      <c r="J127" s="84">
        <v>87776503689</v>
      </c>
      <c r="K127" s="116">
        <v>33598</v>
      </c>
      <c r="L127" s="90" t="str">
        <f t="shared" si="12"/>
        <v>12 26</v>
      </c>
      <c r="M127" s="84"/>
      <c r="N127" s="91" t="e">
        <f>IF(L127=#REF!,1,0)</f>
        <v>#REF!</v>
      </c>
      <c r="O127" s="92"/>
      <c r="P127" s="93"/>
      <c r="Q127" s="93"/>
    </row>
    <row r="128" spans="1:17" ht="15.75" customHeight="1" thickBot="1" x14ac:dyDescent="0.3">
      <c r="A128" s="13">
        <v>127</v>
      </c>
      <c r="B128" s="19" t="s">
        <v>56</v>
      </c>
      <c r="C128" s="19" t="str">
        <f t="shared" si="11"/>
        <v>ж</v>
      </c>
      <c r="D128" s="12">
        <v>27638</v>
      </c>
      <c r="E128" s="31" t="s">
        <v>268</v>
      </c>
      <c r="F128" s="12">
        <v>36236</v>
      </c>
      <c r="G128" s="19" t="s">
        <v>755</v>
      </c>
      <c r="H128" s="36" t="s">
        <v>675</v>
      </c>
      <c r="I128" s="19" t="s">
        <v>783</v>
      </c>
      <c r="J128" s="19">
        <v>87013236018</v>
      </c>
      <c r="K128" s="7">
        <v>18289</v>
      </c>
      <c r="L128" s="27" t="str">
        <f t="shared" si="12"/>
        <v>01 26</v>
      </c>
      <c r="M128" s="19"/>
      <c r="N128" s="28" t="e">
        <f>IF(L128=#REF!,1,0)</f>
        <v>#REF!</v>
      </c>
      <c r="O128" s="29"/>
      <c r="P128" s="10"/>
      <c r="Q128" s="10"/>
    </row>
    <row r="129" spans="1:17" ht="15.75" customHeight="1" x14ac:dyDescent="0.25">
      <c r="A129" s="15">
        <v>128</v>
      </c>
      <c r="B129" s="19" t="s">
        <v>60</v>
      </c>
      <c r="C129" s="19" t="str">
        <f t="shared" si="11"/>
        <v>ж</v>
      </c>
      <c r="D129" s="12">
        <v>37862</v>
      </c>
      <c r="E129" s="31" t="s">
        <v>305</v>
      </c>
      <c r="F129" s="12">
        <v>37824</v>
      </c>
      <c r="G129" s="19" t="s">
        <v>721</v>
      </c>
      <c r="H129" s="57" t="s">
        <v>554</v>
      </c>
      <c r="I129" s="15" t="s">
        <v>188</v>
      </c>
      <c r="J129" s="19" t="s">
        <v>512</v>
      </c>
      <c r="K129" s="7">
        <v>27378</v>
      </c>
      <c r="L129" s="27" t="str">
        <f t="shared" si="12"/>
        <v>12 15</v>
      </c>
      <c r="M129" s="19"/>
      <c r="N129" s="28" t="e">
        <f>IF(L129=#REF!,1,0)</f>
        <v>#REF!</v>
      </c>
      <c r="O129" s="29"/>
      <c r="P129" s="10"/>
      <c r="Q129" s="10"/>
    </row>
    <row r="130" spans="1:17" ht="30.75" thickBot="1" x14ac:dyDescent="0.3">
      <c r="A130" s="13">
        <v>129</v>
      </c>
      <c r="B130" s="63" t="s">
        <v>76</v>
      </c>
      <c r="C130" s="63" t="str">
        <f t="shared" si="11"/>
        <v>м</v>
      </c>
      <c r="D130" s="64">
        <v>41744</v>
      </c>
      <c r="E130" s="65" t="s">
        <v>384</v>
      </c>
      <c r="F130" s="64">
        <v>41725</v>
      </c>
      <c r="G130" s="63" t="s">
        <v>722</v>
      </c>
      <c r="H130" s="72" t="s">
        <v>676</v>
      </c>
      <c r="I130" s="68" t="s">
        <v>869</v>
      </c>
      <c r="J130" s="19">
        <v>87714290430</v>
      </c>
      <c r="K130" s="7">
        <v>28957</v>
      </c>
      <c r="L130" s="27" t="str">
        <f t="shared" si="12"/>
        <v>04 12</v>
      </c>
      <c r="M130" s="19"/>
      <c r="N130" s="28" t="e">
        <f>IF(L130=#REF!,1,0)</f>
        <v>#REF!</v>
      </c>
      <c r="O130" s="29"/>
      <c r="P130" s="10"/>
      <c r="Q130" s="10"/>
    </row>
    <row r="131" spans="1:17" ht="15.75" thickBot="1" x14ac:dyDescent="0.3">
      <c r="A131" s="13">
        <v>130</v>
      </c>
      <c r="B131" s="63" t="s">
        <v>1027</v>
      </c>
      <c r="C131" s="63" t="str">
        <f t="shared" si="11"/>
        <v>ж</v>
      </c>
      <c r="D131" s="64">
        <v>45681</v>
      </c>
      <c r="E131" s="65" t="s">
        <v>1028</v>
      </c>
      <c r="F131" s="64">
        <v>45672</v>
      </c>
      <c r="G131" s="63" t="s">
        <v>1029</v>
      </c>
      <c r="H131" s="70"/>
      <c r="I131" s="68" t="s">
        <v>1030</v>
      </c>
      <c r="J131" s="19">
        <v>87018562441</v>
      </c>
      <c r="K131" s="7">
        <v>31906</v>
      </c>
      <c r="L131" s="27" t="str">
        <f t="shared" si="12"/>
        <v>05 09</v>
      </c>
      <c r="M131" s="19"/>
      <c r="N131" s="28" t="e">
        <f>IF(L131=#REF!,1,0)</f>
        <v>#REF!</v>
      </c>
      <c r="O131" s="29"/>
      <c r="P131" s="10"/>
      <c r="Q131" s="10"/>
    </row>
    <row r="132" spans="1:17" ht="16.5" thickBot="1" x14ac:dyDescent="0.3">
      <c r="A132" s="15">
        <v>131</v>
      </c>
      <c r="B132" s="19" t="s">
        <v>61</v>
      </c>
      <c r="C132" s="19" t="str">
        <f t="shared" si="11"/>
        <v>м</v>
      </c>
      <c r="D132" s="12">
        <v>42475</v>
      </c>
      <c r="E132" s="31" t="s">
        <v>407</v>
      </c>
      <c r="F132" s="12">
        <v>42459</v>
      </c>
      <c r="G132" s="19" t="s">
        <v>736</v>
      </c>
      <c r="H132" s="36"/>
      <c r="I132" s="19" t="s">
        <v>760</v>
      </c>
      <c r="J132" s="19">
        <v>87771394601</v>
      </c>
      <c r="K132" s="7">
        <v>22662</v>
      </c>
      <c r="L132" s="27" t="str">
        <f t="shared" si="12"/>
        <v>01 16</v>
      </c>
      <c r="M132" s="19"/>
      <c r="N132" s="28" t="e">
        <f>IF(L132=#REF!,1,0)</f>
        <v>#REF!</v>
      </c>
      <c r="O132" s="29"/>
      <c r="P132" s="10"/>
      <c r="Q132" s="10"/>
    </row>
    <row r="133" spans="1:17" ht="29.25" customHeight="1" thickBot="1" x14ac:dyDescent="0.3">
      <c r="A133" s="13">
        <v>132</v>
      </c>
      <c r="B133" s="19" t="s">
        <v>59</v>
      </c>
      <c r="C133" s="19" t="str">
        <f t="shared" si="11"/>
        <v>ж</v>
      </c>
      <c r="D133" s="12">
        <v>37946</v>
      </c>
      <c r="E133" s="31" t="s">
        <v>307</v>
      </c>
      <c r="F133" s="12">
        <v>37937</v>
      </c>
      <c r="G133" s="19" t="s">
        <v>930</v>
      </c>
      <c r="H133" s="36"/>
      <c r="I133" s="15" t="s">
        <v>794</v>
      </c>
      <c r="J133" s="19">
        <v>87772213176</v>
      </c>
      <c r="K133" s="7">
        <v>29058</v>
      </c>
      <c r="L133" s="27" t="str">
        <f t="shared" si="12"/>
        <v>07 22</v>
      </c>
      <c r="M133" s="19"/>
      <c r="N133" s="28" t="e">
        <f>IF(L133=#REF!,1,0)</f>
        <v>#REF!</v>
      </c>
      <c r="O133" s="29"/>
      <c r="P133" s="10"/>
      <c r="Q133" s="10"/>
    </row>
    <row r="134" spans="1:17" ht="15.75" customHeight="1" thickBot="1" x14ac:dyDescent="0.3">
      <c r="A134" s="13">
        <v>133</v>
      </c>
      <c r="B134" s="63" t="s">
        <v>63</v>
      </c>
      <c r="C134" s="63" t="str">
        <f t="shared" si="11"/>
        <v>м</v>
      </c>
      <c r="D134" s="64">
        <v>42587</v>
      </c>
      <c r="E134" s="65" t="s">
        <v>417</v>
      </c>
      <c r="F134" s="64">
        <v>42531</v>
      </c>
      <c r="G134" s="63" t="s">
        <v>722</v>
      </c>
      <c r="H134" s="69" t="s">
        <v>677</v>
      </c>
      <c r="I134" s="68" t="s">
        <v>793</v>
      </c>
      <c r="J134" s="19">
        <v>87773756589</v>
      </c>
      <c r="K134" s="7">
        <v>25525</v>
      </c>
      <c r="L134" s="27" t="str">
        <f t="shared" si="12"/>
        <v>11 18</v>
      </c>
      <c r="M134" s="19"/>
      <c r="N134" s="28" t="e">
        <f>IF(L134=#REF!,1,0)</f>
        <v>#REF!</v>
      </c>
      <c r="O134" s="29"/>
      <c r="P134" s="10"/>
      <c r="Q134" s="10"/>
    </row>
    <row r="135" spans="1:17" ht="15.75" thickBot="1" x14ac:dyDescent="0.3">
      <c r="A135" s="15">
        <v>134</v>
      </c>
      <c r="B135" s="19" t="s">
        <v>62</v>
      </c>
      <c r="C135" s="19" t="str">
        <f t="shared" si="11"/>
        <v>м</v>
      </c>
      <c r="D135" s="12">
        <v>40640</v>
      </c>
      <c r="E135" s="31" t="s">
        <v>360</v>
      </c>
      <c r="F135" s="12">
        <v>36236</v>
      </c>
      <c r="G135" s="19" t="s">
        <v>163</v>
      </c>
      <c r="H135" s="53"/>
      <c r="I135" s="15" t="s">
        <v>763</v>
      </c>
      <c r="J135" s="19">
        <v>87072171139</v>
      </c>
      <c r="K135" s="7">
        <v>16798</v>
      </c>
      <c r="L135" s="27" t="str">
        <f t="shared" si="12"/>
        <v>12 27</v>
      </c>
      <c r="M135" s="19"/>
      <c r="N135" s="28" t="e">
        <f>IF(L135=#REF!,1,0)</f>
        <v>#REF!</v>
      </c>
      <c r="O135" s="29"/>
      <c r="P135" s="10"/>
      <c r="Q135" s="10"/>
    </row>
    <row r="136" spans="1:17" ht="30" x14ac:dyDescent="0.25">
      <c r="A136" s="13">
        <v>135</v>
      </c>
      <c r="B136" s="84" t="s">
        <v>907</v>
      </c>
      <c r="C136" s="19" t="str">
        <f t="shared" si="11"/>
        <v>ж</v>
      </c>
      <c r="D136" s="12">
        <v>44862</v>
      </c>
      <c r="E136" s="31" t="s">
        <v>913</v>
      </c>
      <c r="F136" s="12">
        <v>44854</v>
      </c>
      <c r="G136" s="19" t="s">
        <v>163</v>
      </c>
      <c r="H136" s="61" t="s">
        <v>914</v>
      </c>
      <c r="I136" s="15" t="s">
        <v>915</v>
      </c>
      <c r="J136" s="19">
        <v>87714305360</v>
      </c>
      <c r="K136" s="7">
        <v>32504</v>
      </c>
      <c r="L136" s="27" t="str">
        <f t="shared" si="12"/>
        <v>12 27</v>
      </c>
      <c r="M136" s="19"/>
      <c r="N136" s="28" t="e">
        <f>IF(L136=#REF!,1,0)</f>
        <v>#REF!</v>
      </c>
      <c r="O136" s="29"/>
      <c r="P136" s="10"/>
      <c r="Q136" s="10"/>
    </row>
    <row r="137" spans="1:17" ht="15.75" x14ac:dyDescent="0.25">
      <c r="A137" s="13">
        <v>136</v>
      </c>
      <c r="B137" s="19" t="s">
        <v>155</v>
      </c>
      <c r="C137" s="19" t="str">
        <f t="shared" si="11"/>
        <v>ж</v>
      </c>
      <c r="D137" s="12">
        <v>43364</v>
      </c>
      <c r="E137" s="31" t="s">
        <v>432</v>
      </c>
      <c r="F137" s="12">
        <v>43360</v>
      </c>
      <c r="G137" s="19" t="s">
        <v>755</v>
      </c>
      <c r="H137" s="43" t="s">
        <v>555</v>
      </c>
      <c r="I137" s="19" t="s">
        <v>783</v>
      </c>
      <c r="J137" s="19">
        <v>87776359263</v>
      </c>
      <c r="K137" s="7">
        <v>35030</v>
      </c>
      <c r="L137" s="27" t="str">
        <f t="shared" si="12"/>
        <v>11 27</v>
      </c>
      <c r="M137" s="19"/>
      <c r="N137" s="28" t="e">
        <f>IF(L137=#REF!,1,0)</f>
        <v>#REF!</v>
      </c>
      <c r="O137" s="29"/>
      <c r="P137" s="10"/>
      <c r="Q137" s="10"/>
    </row>
    <row r="138" spans="1:17" x14ac:dyDescent="0.25">
      <c r="A138" s="15">
        <v>137</v>
      </c>
      <c r="B138" s="84" t="s">
        <v>58</v>
      </c>
      <c r="C138" s="19" t="str">
        <f t="shared" si="11"/>
        <v>м</v>
      </c>
      <c r="D138" s="12">
        <v>33574</v>
      </c>
      <c r="E138" s="31" t="s">
        <v>271</v>
      </c>
      <c r="F138" s="12">
        <v>36236</v>
      </c>
      <c r="G138" s="19" t="s">
        <v>163</v>
      </c>
      <c r="H138" s="19"/>
      <c r="I138" s="15" t="s">
        <v>763</v>
      </c>
      <c r="J138" s="19">
        <v>87776163031</v>
      </c>
      <c r="K138" s="7">
        <v>18098</v>
      </c>
      <c r="L138" s="27" t="str">
        <f t="shared" si="12"/>
        <v>07 19</v>
      </c>
      <c r="M138" s="19"/>
      <c r="N138" s="28" t="e">
        <f>IF(L138=#REF!,1,0)</f>
        <v>#REF!</v>
      </c>
      <c r="O138" s="29"/>
      <c r="P138" s="10"/>
      <c r="Q138" s="10"/>
    </row>
    <row r="139" spans="1:17" x14ac:dyDescent="0.25">
      <c r="A139" s="13">
        <v>138</v>
      </c>
      <c r="B139" s="19" t="s">
        <v>74</v>
      </c>
      <c r="C139" s="19" t="str">
        <f t="shared" si="11"/>
        <v>м</v>
      </c>
      <c r="D139" s="12">
        <v>38581</v>
      </c>
      <c r="E139" s="31" t="s">
        <v>322</v>
      </c>
      <c r="F139" s="12">
        <v>38551</v>
      </c>
      <c r="G139" s="19" t="s">
        <v>163</v>
      </c>
      <c r="H139" s="50" t="s">
        <v>225</v>
      </c>
      <c r="I139" s="15" t="s">
        <v>795</v>
      </c>
      <c r="J139" s="19">
        <v>87056506519</v>
      </c>
      <c r="K139" s="7">
        <v>28841</v>
      </c>
      <c r="L139" s="27" t="str">
        <f t="shared" si="12"/>
        <v>12 17</v>
      </c>
      <c r="M139" s="19"/>
      <c r="N139" s="28" t="e">
        <f>IF(L139=#REF!,1,0)</f>
        <v>#REF!</v>
      </c>
      <c r="O139" s="29"/>
      <c r="P139" s="10"/>
      <c r="Q139" s="10"/>
    </row>
    <row r="140" spans="1:17" x14ac:dyDescent="0.25">
      <c r="A140" s="13">
        <v>139</v>
      </c>
      <c r="B140" s="19" t="s">
        <v>262</v>
      </c>
      <c r="C140" s="19" t="str">
        <f t="shared" si="11"/>
        <v>м</v>
      </c>
      <c r="D140" s="26">
        <v>43712</v>
      </c>
      <c r="E140" s="31" t="s">
        <v>449</v>
      </c>
      <c r="F140" s="12">
        <v>43714</v>
      </c>
      <c r="G140" s="19" t="s">
        <v>163</v>
      </c>
      <c r="H140" s="54" t="s">
        <v>561</v>
      </c>
      <c r="I140" s="19" t="s">
        <v>763</v>
      </c>
      <c r="J140" s="19">
        <v>87053111005</v>
      </c>
      <c r="K140" s="8">
        <v>31755</v>
      </c>
      <c r="L140" s="27" t="str">
        <f t="shared" si="12"/>
        <v>12 09</v>
      </c>
      <c r="M140" s="19"/>
      <c r="N140" s="28" t="e">
        <f>IF(L140=#REF!,1,0)</f>
        <v>#REF!</v>
      </c>
      <c r="O140" s="29"/>
      <c r="P140" s="10"/>
      <c r="Q140" s="10"/>
    </row>
    <row r="141" spans="1:17" ht="15.75" x14ac:dyDescent="0.25">
      <c r="A141" s="15">
        <v>140</v>
      </c>
      <c r="B141" s="19" t="s">
        <v>158</v>
      </c>
      <c r="C141" s="19" t="str">
        <f t="shared" si="11"/>
        <v>м</v>
      </c>
      <c r="D141" s="30">
        <v>43399</v>
      </c>
      <c r="E141" s="31" t="s">
        <v>433</v>
      </c>
      <c r="F141" s="12">
        <v>43360</v>
      </c>
      <c r="G141" s="19" t="s">
        <v>163</v>
      </c>
      <c r="H141" s="43" t="s">
        <v>562</v>
      </c>
      <c r="I141" s="15" t="s">
        <v>796</v>
      </c>
      <c r="J141" s="20">
        <v>87077800348</v>
      </c>
      <c r="K141" s="11">
        <v>33790</v>
      </c>
      <c r="L141" s="27" t="str">
        <f t="shared" ref="L141:L163" si="13">TEXT(K141,"ММ ДД")</f>
        <v>07 05</v>
      </c>
      <c r="M141" s="19"/>
      <c r="N141" s="28" t="e">
        <f>IF(L141=#REF!,1,0)</f>
        <v>#REF!</v>
      </c>
      <c r="O141" s="29"/>
      <c r="P141" s="10"/>
      <c r="Q141" s="10"/>
    </row>
    <row r="142" spans="1:17" x14ac:dyDescent="0.25">
      <c r="A142" s="13">
        <v>141</v>
      </c>
      <c r="B142" s="19" t="s">
        <v>165</v>
      </c>
      <c r="C142" s="19" t="str">
        <f t="shared" si="11"/>
        <v>м</v>
      </c>
      <c r="D142" s="12">
        <v>36708</v>
      </c>
      <c r="E142" s="31" t="s">
        <v>289</v>
      </c>
      <c r="F142" s="12">
        <v>36682</v>
      </c>
      <c r="G142" s="19" t="s">
        <v>163</v>
      </c>
      <c r="H142" s="50" t="s">
        <v>216</v>
      </c>
      <c r="I142" s="15" t="s">
        <v>864</v>
      </c>
      <c r="J142" s="19">
        <v>87772218877</v>
      </c>
      <c r="K142" s="7">
        <v>22282</v>
      </c>
      <c r="L142" s="27" t="str">
        <f t="shared" si="13"/>
        <v>01 01</v>
      </c>
      <c r="M142" s="19"/>
      <c r="N142" s="28" t="e">
        <f>IF(L142=#REF!,1,0)</f>
        <v>#REF!</v>
      </c>
      <c r="O142" s="29"/>
      <c r="P142" s="10"/>
      <c r="Q142" s="10"/>
    </row>
    <row r="143" spans="1:17" x14ac:dyDescent="0.25">
      <c r="A143" s="13">
        <v>142</v>
      </c>
      <c r="B143" s="19" t="s">
        <v>69</v>
      </c>
      <c r="C143" s="19" t="str">
        <f t="shared" si="11"/>
        <v>ж</v>
      </c>
      <c r="D143" s="12">
        <v>37985</v>
      </c>
      <c r="E143" s="31" t="s">
        <v>308</v>
      </c>
      <c r="F143" s="12">
        <v>37978</v>
      </c>
      <c r="G143" s="19" t="s">
        <v>163</v>
      </c>
      <c r="H143" s="50" t="s">
        <v>215</v>
      </c>
      <c r="I143" s="15" t="s">
        <v>798</v>
      </c>
      <c r="J143" s="19">
        <v>87012438517</v>
      </c>
      <c r="K143" s="7">
        <v>23329</v>
      </c>
      <c r="L143" s="27" t="str">
        <f t="shared" si="13"/>
        <v>11 14</v>
      </c>
      <c r="M143" s="19"/>
      <c r="N143" s="28" t="e">
        <f>IF(L143=#REF!,1,0)</f>
        <v>#REF!</v>
      </c>
      <c r="O143" s="29"/>
      <c r="P143" s="10"/>
      <c r="Q143" s="10"/>
    </row>
    <row r="144" spans="1:17" x14ac:dyDescent="0.25">
      <c r="A144" s="15">
        <v>143</v>
      </c>
      <c r="B144" s="19" t="s">
        <v>478</v>
      </c>
      <c r="C144" s="19" t="str">
        <f t="shared" si="11"/>
        <v>м</v>
      </c>
      <c r="D144" s="12">
        <v>44098</v>
      </c>
      <c r="E144" s="31" t="s">
        <v>479</v>
      </c>
      <c r="F144" s="12">
        <v>43216</v>
      </c>
      <c r="G144" s="19" t="s">
        <v>163</v>
      </c>
      <c r="H144" s="82" t="s">
        <v>556</v>
      </c>
      <c r="I144" s="15" t="s">
        <v>480</v>
      </c>
      <c r="J144" s="19">
        <v>87475428117</v>
      </c>
      <c r="K144" s="7">
        <v>25374</v>
      </c>
      <c r="L144" s="27" t="str">
        <f t="shared" si="13"/>
        <v>06 20</v>
      </c>
      <c r="M144" s="19"/>
      <c r="N144" s="28" t="e">
        <f>IF(L144=#REF!,1,0)</f>
        <v>#REF!</v>
      </c>
      <c r="O144" s="29"/>
      <c r="P144" s="10"/>
      <c r="Q144" s="10"/>
    </row>
    <row r="145" spans="1:17" ht="15.75" customHeight="1" x14ac:dyDescent="0.25">
      <c r="A145" s="13">
        <v>144</v>
      </c>
      <c r="B145" s="19" t="s">
        <v>189</v>
      </c>
      <c r="C145" s="19" t="str">
        <f t="shared" si="11"/>
        <v>м</v>
      </c>
      <c r="D145" s="12">
        <v>43432</v>
      </c>
      <c r="E145" s="31" t="s">
        <v>435</v>
      </c>
      <c r="F145" s="12">
        <v>41142</v>
      </c>
      <c r="G145" s="19" t="s">
        <v>163</v>
      </c>
      <c r="H145" s="39" t="s">
        <v>563</v>
      </c>
      <c r="I145" s="19" t="s">
        <v>799</v>
      </c>
      <c r="J145" s="19">
        <v>87054523737</v>
      </c>
      <c r="K145" s="7">
        <v>23177</v>
      </c>
      <c r="L145" s="27" t="str">
        <f t="shared" si="13"/>
        <v>06 15</v>
      </c>
      <c r="M145" s="19"/>
      <c r="N145" s="28" t="e">
        <f>IF(L145=#REF!,1,0)</f>
        <v>#REF!</v>
      </c>
      <c r="O145" s="29"/>
      <c r="P145" s="10"/>
      <c r="Q145" s="10"/>
    </row>
    <row r="146" spans="1:17" ht="15.75" customHeight="1" x14ac:dyDescent="0.25">
      <c r="A146" s="13">
        <v>145</v>
      </c>
      <c r="B146" s="19" t="s">
        <v>64</v>
      </c>
      <c r="C146" s="19" t="str">
        <f t="shared" si="11"/>
        <v>ж</v>
      </c>
      <c r="D146" s="12">
        <v>33343</v>
      </c>
      <c r="E146" s="31" t="s">
        <v>617</v>
      </c>
      <c r="F146" s="12">
        <v>40997</v>
      </c>
      <c r="G146" s="19" t="s">
        <v>768</v>
      </c>
      <c r="H146" s="78" t="s">
        <v>557</v>
      </c>
      <c r="I146" s="19" t="s">
        <v>800</v>
      </c>
      <c r="J146" s="19">
        <v>87013634748</v>
      </c>
      <c r="K146" s="7">
        <v>23752</v>
      </c>
      <c r="L146" s="27" t="str">
        <f t="shared" si="13"/>
        <v>01 10</v>
      </c>
      <c r="M146" s="19"/>
      <c r="N146" s="28" t="e">
        <f>IF(L146=#REF!,1,0)</f>
        <v>#REF!</v>
      </c>
      <c r="O146" s="29"/>
      <c r="P146" s="10"/>
      <c r="Q146" s="10"/>
    </row>
    <row r="147" spans="1:17" ht="15.75" customHeight="1" x14ac:dyDescent="0.25">
      <c r="A147" s="15">
        <v>146</v>
      </c>
      <c r="B147" s="19" t="s">
        <v>65</v>
      </c>
      <c r="C147" s="19" t="str">
        <f t="shared" si="11"/>
        <v>м</v>
      </c>
      <c r="D147" s="12">
        <v>36465</v>
      </c>
      <c r="E147" s="31" t="s">
        <v>288</v>
      </c>
      <c r="F147" s="12">
        <v>36439</v>
      </c>
      <c r="G147" s="19" t="s">
        <v>755</v>
      </c>
      <c r="H147" s="78" t="s">
        <v>564</v>
      </c>
      <c r="I147" s="19" t="s">
        <v>801</v>
      </c>
      <c r="J147" s="19">
        <v>87051949662</v>
      </c>
      <c r="K147" s="7">
        <v>23223</v>
      </c>
      <c r="L147" s="27" t="str">
        <f t="shared" si="13"/>
        <v>07 31</v>
      </c>
      <c r="M147" s="19"/>
      <c r="N147" s="28" t="e">
        <f>IF(L147=#REF!,1,0)</f>
        <v>#REF!</v>
      </c>
      <c r="O147" s="29"/>
      <c r="P147" s="10"/>
      <c r="Q147" s="10"/>
    </row>
    <row r="148" spans="1:17" ht="15.75" customHeight="1" x14ac:dyDescent="0.25">
      <c r="A148" s="13">
        <v>147</v>
      </c>
      <c r="B148" s="19" t="s">
        <v>72</v>
      </c>
      <c r="C148" s="19" t="str">
        <f t="shared" si="11"/>
        <v>ж</v>
      </c>
      <c r="D148" s="12">
        <v>42023</v>
      </c>
      <c r="E148" s="31" t="s">
        <v>392</v>
      </c>
      <c r="F148" s="12">
        <v>41890</v>
      </c>
      <c r="G148" s="19" t="s">
        <v>163</v>
      </c>
      <c r="H148" s="32" t="s">
        <v>218</v>
      </c>
      <c r="I148" s="15" t="s">
        <v>802</v>
      </c>
      <c r="J148" s="20" t="s">
        <v>177</v>
      </c>
      <c r="K148" s="7">
        <v>26078</v>
      </c>
      <c r="L148" s="27" t="str">
        <f t="shared" si="13"/>
        <v>05 25</v>
      </c>
      <c r="M148" s="19"/>
      <c r="N148" s="28" t="e">
        <f>IF(L148=#REF!,1,0)</f>
        <v>#REF!</v>
      </c>
      <c r="O148" s="29"/>
      <c r="P148" s="10"/>
      <c r="Q148" s="10"/>
    </row>
    <row r="149" spans="1:17" ht="30" x14ac:dyDescent="0.25">
      <c r="A149" s="13">
        <v>148</v>
      </c>
      <c r="B149" s="19" t="s">
        <v>68</v>
      </c>
      <c r="C149" s="19" t="str">
        <f t="shared" si="11"/>
        <v>м</v>
      </c>
      <c r="D149" s="12">
        <v>37901</v>
      </c>
      <c r="E149" s="31" t="s">
        <v>306</v>
      </c>
      <c r="F149" s="12">
        <v>37778</v>
      </c>
      <c r="G149" s="19" t="s">
        <v>163</v>
      </c>
      <c r="H149" s="50" t="s">
        <v>609</v>
      </c>
      <c r="I149" s="15" t="s">
        <v>184</v>
      </c>
      <c r="J149" s="19" t="s">
        <v>514</v>
      </c>
      <c r="K149" s="7">
        <v>28735</v>
      </c>
      <c r="L149" s="27" t="str">
        <f t="shared" si="13"/>
        <v>09 02</v>
      </c>
      <c r="M149" s="19"/>
      <c r="N149" s="28" t="e">
        <f>IF(L149=#REF!,1,0)</f>
        <v>#REF!</v>
      </c>
      <c r="O149" s="29"/>
      <c r="P149" s="10"/>
      <c r="Q149" s="10"/>
    </row>
    <row r="150" spans="1:17" x14ac:dyDescent="0.25">
      <c r="A150" s="15">
        <v>149</v>
      </c>
      <c r="B150" s="19" t="s">
        <v>1063</v>
      </c>
      <c r="C150" s="19" t="str">
        <f t="shared" si="11"/>
        <v>м</v>
      </c>
      <c r="D150" s="12">
        <v>45961</v>
      </c>
      <c r="E150" s="31" t="s">
        <v>1064</v>
      </c>
      <c r="F150" s="12">
        <v>45937</v>
      </c>
      <c r="G150" s="19" t="s">
        <v>722</v>
      </c>
      <c r="H150" s="50"/>
      <c r="I150" s="15" t="s">
        <v>763</v>
      </c>
      <c r="J150" s="19">
        <v>87076033121</v>
      </c>
      <c r="K150" s="7">
        <v>33923</v>
      </c>
      <c r="L150" s="27" t="str">
        <f t="shared" si="13"/>
        <v>11 15</v>
      </c>
      <c r="M150" s="19"/>
      <c r="N150" s="28"/>
      <c r="O150" s="29"/>
      <c r="P150" s="10"/>
      <c r="Q150" s="10"/>
    </row>
    <row r="151" spans="1:17" x14ac:dyDescent="0.25">
      <c r="A151" s="13">
        <v>150</v>
      </c>
      <c r="B151" s="19" t="s">
        <v>944</v>
      </c>
      <c r="C151" s="19" t="str">
        <f t="shared" si="11"/>
        <v>м</v>
      </c>
      <c r="D151" s="12">
        <v>45016</v>
      </c>
      <c r="E151" s="31" t="s">
        <v>945</v>
      </c>
      <c r="F151" s="12">
        <v>44749</v>
      </c>
      <c r="G151" s="19" t="s">
        <v>722</v>
      </c>
      <c r="H151" s="50"/>
      <c r="I151" s="15" t="s">
        <v>812</v>
      </c>
      <c r="J151" s="19">
        <v>87024686676</v>
      </c>
      <c r="K151" s="7" t="s">
        <v>946</v>
      </c>
      <c r="L151" s="27"/>
      <c r="M151" s="19"/>
      <c r="N151" s="28"/>
      <c r="O151" s="29"/>
      <c r="P151" s="10"/>
      <c r="Q151" s="10"/>
    </row>
    <row r="152" spans="1:17" x14ac:dyDescent="0.25">
      <c r="A152" s="13">
        <v>151</v>
      </c>
      <c r="B152" s="19" t="s">
        <v>71</v>
      </c>
      <c r="C152" s="19" t="str">
        <f t="shared" si="11"/>
        <v>м</v>
      </c>
      <c r="D152" s="12">
        <v>40618</v>
      </c>
      <c r="E152" s="31" t="s">
        <v>358</v>
      </c>
      <c r="F152" s="12">
        <v>40583</v>
      </c>
      <c r="G152" s="19" t="s">
        <v>736</v>
      </c>
      <c r="H152" s="19" t="s">
        <v>678</v>
      </c>
      <c r="I152" s="19" t="s">
        <v>803</v>
      </c>
      <c r="J152" s="19">
        <v>87051972842</v>
      </c>
      <c r="K152" s="7">
        <v>23326</v>
      </c>
      <c r="L152" s="27" t="str">
        <f t="shared" si="13"/>
        <v>11 11</v>
      </c>
      <c r="M152" s="19"/>
      <c r="N152" s="28" t="e">
        <f>IF(L152=#REF!,1,0)</f>
        <v>#REF!</v>
      </c>
      <c r="O152" s="29"/>
      <c r="P152" s="10"/>
      <c r="Q152" s="10"/>
    </row>
    <row r="153" spans="1:17" ht="30" x14ac:dyDescent="0.25">
      <c r="A153" s="15">
        <v>152</v>
      </c>
      <c r="B153" s="19" t="s">
        <v>67</v>
      </c>
      <c r="C153" s="19" t="str">
        <f t="shared" si="11"/>
        <v>м</v>
      </c>
      <c r="D153" s="12">
        <v>37752</v>
      </c>
      <c r="E153" s="31" t="s">
        <v>303</v>
      </c>
      <c r="F153" s="12">
        <v>37760</v>
      </c>
      <c r="G153" s="19" t="s">
        <v>163</v>
      </c>
      <c r="H153" s="50" t="s">
        <v>226</v>
      </c>
      <c r="I153" s="15" t="s">
        <v>804</v>
      </c>
      <c r="J153" s="19" t="s">
        <v>186</v>
      </c>
      <c r="K153" s="7">
        <v>23231</v>
      </c>
      <c r="L153" s="27" t="str">
        <f t="shared" si="13"/>
        <v>08 08</v>
      </c>
      <c r="M153" s="19"/>
      <c r="N153" s="28" t="e">
        <f>IF(L153=#REF!,1,0)</f>
        <v>#REF!</v>
      </c>
      <c r="O153" s="29"/>
      <c r="P153" s="10"/>
      <c r="Q153" s="10"/>
    </row>
    <row r="154" spans="1:17" x14ac:dyDescent="0.25">
      <c r="A154" s="13">
        <v>153</v>
      </c>
      <c r="B154" s="19" t="s">
        <v>73</v>
      </c>
      <c r="C154" s="19" t="str">
        <f t="shared" ref="C154:C160" si="14">IF(RIGHT(B154)="ч","м","ж")</f>
        <v>ж</v>
      </c>
      <c r="D154" s="12">
        <v>42023</v>
      </c>
      <c r="E154" s="31" t="s">
        <v>391</v>
      </c>
      <c r="F154" s="12">
        <v>41900</v>
      </c>
      <c r="G154" s="19" t="s">
        <v>163</v>
      </c>
      <c r="H154" s="80" t="s">
        <v>252</v>
      </c>
      <c r="I154" s="15" t="s">
        <v>194</v>
      </c>
      <c r="J154" s="19">
        <v>87015887940</v>
      </c>
      <c r="K154" s="7">
        <v>27412</v>
      </c>
      <c r="L154" s="27" t="str">
        <f t="shared" si="13"/>
        <v>01 18</v>
      </c>
      <c r="M154" s="19"/>
      <c r="N154" s="28" t="e">
        <f>IF(L154=#REF!,1,0)</f>
        <v>#REF!</v>
      </c>
      <c r="O154" s="29"/>
      <c r="P154" s="10"/>
      <c r="Q154" s="10"/>
    </row>
    <row r="155" spans="1:17" ht="24.75" customHeight="1" x14ac:dyDescent="0.25">
      <c r="A155" s="13">
        <v>154</v>
      </c>
      <c r="B155" s="63" t="s">
        <v>70</v>
      </c>
      <c r="C155" s="63" t="str">
        <f t="shared" si="14"/>
        <v>м</v>
      </c>
      <c r="D155" s="64">
        <v>38615</v>
      </c>
      <c r="E155" s="65" t="s">
        <v>323</v>
      </c>
      <c r="F155" s="64">
        <v>38589</v>
      </c>
      <c r="G155" s="63" t="s">
        <v>854</v>
      </c>
      <c r="H155" s="71" t="s">
        <v>558</v>
      </c>
      <c r="I155" s="68" t="s">
        <v>806</v>
      </c>
      <c r="J155" s="19">
        <v>87072225411</v>
      </c>
      <c r="K155" s="7">
        <v>29204</v>
      </c>
      <c r="L155" s="27" t="str">
        <f t="shared" si="13"/>
        <v>12 15</v>
      </c>
      <c r="M155" s="19"/>
      <c r="N155" s="28" t="e">
        <f>IF(L155=#REF!,1,0)</f>
        <v>#REF!</v>
      </c>
      <c r="O155" s="29"/>
      <c r="P155" s="10"/>
      <c r="Q155" s="10"/>
    </row>
    <row r="156" spans="1:17" ht="16.5" thickBot="1" x14ac:dyDescent="0.3">
      <c r="A156" s="15">
        <v>155</v>
      </c>
      <c r="B156" s="19" t="s">
        <v>78</v>
      </c>
      <c r="C156" s="19" t="str">
        <f t="shared" si="14"/>
        <v>м</v>
      </c>
      <c r="D156" s="12">
        <v>41820</v>
      </c>
      <c r="E156" s="31" t="s">
        <v>387</v>
      </c>
      <c r="F156" s="12">
        <v>41803</v>
      </c>
      <c r="G156" s="19" t="s">
        <v>163</v>
      </c>
      <c r="H156" s="36" t="s">
        <v>679</v>
      </c>
      <c r="I156" s="15" t="s">
        <v>807</v>
      </c>
      <c r="J156" s="19">
        <v>87085271577</v>
      </c>
      <c r="K156" s="7">
        <v>29239</v>
      </c>
      <c r="L156" s="27" t="str">
        <f t="shared" si="13"/>
        <v>01 19</v>
      </c>
      <c r="M156" s="19"/>
      <c r="N156" s="28" t="e">
        <f>IF(L156=#REF!,1,0)</f>
        <v>#REF!</v>
      </c>
      <c r="O156" s="29"/>
      <c r="P156" s="10"/>
      <c r="Q156" s="10"/>
    </row>
    <row r="157" spans="1:17" ht="30.75" thickBot="1" x14ac:dyDescent="0.3">
      <c r="A157" s="13">
        <v>156</v>
      </c>
      <c r="B157" s="63" t="s">
        <v>173</v>
      </c>
      <c r="C157" s="63" t="str">
        <f t="shared" si="14"/>
        <v>м</v>
      </c>
      <c r="D157" s="64">
        <v>43476</v>
      </c>
      <c r="E157" s="65" t="s">
        <v>437</v>
      </c>
      <c r="F157" s="64">
        <v>43455</v>
      </c>
      <c r="G157" s="63" t="s">
        <v>927</v>
      </c>
      <c r="H157" s="79" t="s">
        <v>559</v>
      </c>
      <c r="I157" s="68" t="s">
        <v>872</v>
      </c>
      <c r="J157" s="20" t="s">
        <v>174</v>
      </c>
      <c r="K157" s="25">
        <v>26269</v>
      </c>
      <c r="L157" s="27" t="str">
        <f t="shared" si="13"/>
        <v>12 02</v>
      </c>
      <c r="M157" s="19"/>
      <c r="N157" s="28" t="e">
        <f>IF(L157=#REF!,1,0)</f>
        <v>#REF!</v>
      </c>
      <c r="O157" s="29"/>
      <c r="P157" s="10"/>
      <c r="Q157" s="10"/>
    </row>
    <row r="158" spans="1:17" ht="30" x14ac:dyDescent="0.25">
      <c r="A158" s="13">
        <v>157</v>
      </c>
      <c r="B158" s="19" t="s">
        <v>66</v>
      </c>
      <c r="C158" s="19" t="str">
        <f t="shared" si="14"/>
        <v>ж</v>
      </c>
      <c r="D158" s="12">
        <v>34404</v>
      </c>
      <c r="E158" s="31" t="s">
        <v>277</v>
      </c>
      <c r="F158" s="12">
        <v>36236</v>
      </c>
      <c r="G158" s="19" t="s">
        <v>755</v>
      </c>
      <c r="H158" s="80" t="s">
        <v>680</v>
      </c>
      <c r="I158" s="19" t="s">
        <v>788</v>
      </c>
      <c r="J158" s="19" t="s">
        <v>702</v>
      </c>
      <c r="K158" s="7">
        <v>21630</v>
      </c>
      <c r="L158" s="27" t="str">
        <f t="shared" si="13"/>
        <v>03 21</v>
      </c>
      <c r="M158" s="19"/>
      <c r="N158" s="28" t="e">
        <f>IF(L158=#REF!,1,0)</f>
        <v>#REF!</v>
      </c>
      <c r="O158" s="29"/>
      <c r="P158" s="10"/>
      <c r="Q158" s="10"/>
    </row>
    <row r="159" spans="1:17" x14ac:dyDescent="0.25">
      <c r="A159" s="15">
        <v>158</v>
      </c>
      <c r="B159" s="19" t="s">
        <v>1077</v>
      </c>
      <c r="C159" s="19" t="s">
        <v>263</v>
      </c>
      <c r="D159" s="12">
        <v>44693</v>
      </c>
      <c r="E159" s="31" t="s">
        <v>1078</v>
      </c>
      <c r="F159" s="12">
        <v>44686</v>
      </c>
      <c r="G159" s="19" t="s">
        <v>734</v>
      </c>
      <c r="H159" s="80"/>
      <c r="I159" s="19" t="str">
        <f>$I$26</f>
        <v xml:space="preserve"> 6 мкрн, д.63, кв.47</v>
      </c>
      <c r="J159" s="19">
        <v>87027011951</v>
      </c>
      <c r="K159" s="7">
        <v>25805</v>
      </c>
      <c r="L159" s="27" t="str">
        <f t="shared" si="13"/>
        <v>08 25</v>
      </c>
      <c r="M159" s="19"/>
      <c r="N159" s="28"/>
      <c r="O159" s="29"/>
      <c r="P159" s="10"/>
      <c r="Q159" s="10"/>
    </row>
    <row r="160" spans="1:17" ht="15.75" x14ac:dyDescent="0.25">
      <c r="A160" s="13">
        <v>159</v>
      </c>
      <c r="B160" s="19" t="s">
        <v>80</v>
      </c>
      <c r="C160" s="19" t="str">
        <f t="shared" si="14"/>
        <v>м</v>
      </c>
      <c r="D160" s="12">
        <v>41820</v>
      </c>
      <c r="E160" s="31" t="s">
        <v>388</v>
      </c>
      <c r="F160" s="12">
        <v>41803</v>
      </c>
      <c r="G160" s="19" t="s">
        <v>163</v>
      </c>
      <c r="H160" s="39" t="s">
        <v>560</v>
      </c>
      <c r="I160" s="15" t="s">
        <v>807</v>
      </c>
      <c r="J160" s="19">
        <v>87072277979</v>
      </c>
      <c r="K160" s="7">
        <v>28646</v>
      </c>
      <c r="L160" s="27" t="str">
        <f t="shared" si="13"/>
        <v>06 05</v>
      </c>
      <c r="M160" s="19"/>
      <c r="N160" s="28" t="e">
        <f>IF(L160=#REF!,1,0)</f>
        <v>#REF!</v>
      </c>
      <c r="O160" s="29"/>
      <c r="P160" s="10"/>
      <c r="Q160" s="10"/>
    </row>
    <row r="161" spans="1:17" ht="30" x14ac:dyDescent="0.25">
      <c r="A161" s="13">
        <v>160</v>
      </c>
      <c r="B161" s="19" t="s">
        <v>79</v>
      </c>
      <c r="C161" s="19" t="s">
        <v>263</v>
      </c>
      <c r="D161" s="12">
        <v>39910</v>
      </c>
      <c r="E161" s="31" t="s">
        <v>340</v>
      </c>
      <c r="F161" s="12">
        <v>39903</v>
      </c>
      <c r="G161" s="19" t="s">
        <v>163</v>
      </c>
      <c r="H161" s="32" t="s">
        <v>681</v>
      </c>
      <c r="I161" s="15" t="s">
        <v>808</v>
      </c>
      <c r="J161" s="20" t="s">
        <v>258</v>
      </c>
      <c r="K161" s="7">
        <v>21207</v>
      </c>
      <c r="L161" s="27" t="str">
        <f t="shared" si="13"/>
        <v>01 22</v>
      </c>
      <c r="M161" s="19"/>
      <c r="N161" s="28" t="e">
        <f>IF(L161=#REF!,1,0)</f>
        <v>#REF!</v>
      </c>
      <c r="O161" s="29"/>
      <c r="P161" s="10"/>
      <c r="Q161" s="10"/>
    </row>
    <row r="162" spans="1:17" x14ac:dyDescent="0.25">
      <c r="A162" s="15">
        <v>161</v>
      </c>
      <c r="B162" s="19" t="s">
        <v>1038</v>
      </c>
      <c r="C162" s="19" t="s">
        <v>263</v>
      </c>
      <c r="D162" s="12">
        <v>45771</v>
      </c>
      <c r="E162" s="31" t="s">
        <v>1039</v>
      </c>
      <c r="F162" s="12">
        <v>40385</v>
      </c>
      <c r="G162" s="19" t="s">
        <v>722</v>
      </c>
      <c r="H162" s="32"/>
      <c r="I162" s="15" t="s">
        <v>763</v>
      </c>
      <c r="J162" s="20">
        <v>87054504245</v>
      </c>
      <c r="K162" s="7">
        <v>26867</v>
      </c>
      <c r="L162" s="27" t="str">
        <f t="shared" si="13"/>
        <v>07 22</v>
      </c>
      <c r="M162" s="19"/>
      <c r="N162" s="28"/>
      <c r="O162" s="29"/>
      <c r="P162" s="10"/>
      <c r="Q162" s="10"/>
    </row>
    <row r="163" spans="1:17" x14ac:dyDescent="0.25">
      <c r="A163" s="13">
        <v>162</v>
      </c>
      <c r="B163" s="19" t="s">
        <v>1057</v>
      </c>
      <c r="C163" s="19" t="s">
        <v>263</v>
      </c>
      <c r="D163" s="12">
        <v>45926</v>
      </c>
      <c r="E163" s="31" t="s">
        <v>1058</v>
      </c>
      <c r="F163" s="12">
        <v>45912</v>
      </c>
      <c r="G163" s="19" t="s">
        <v>722</v>
      </c>
      <c r="H163" s="32" t="s">
        <v>1069</v>
      </c>
      <c r="I163" s="15" t="str">
        <f>$I$167</f>
        <v>Карасуский район</v>
      </c>
      <c r="J163" s="20">
        <v>87783719672</v>
      </c>
      <c r="K163" s="7">
        <v>30628</v>
      </c>
      <c r="L163" s="27" t="str">
        <f t="shared" si="13"/>
        <v>11 08</v>
      </c>
      <c r="M163" s="19"/>
      <c r="N163" s="28"/>
      <c r="O163" s="29"/>
      <c r="P163" s="10"/>
      <c r="Q163" s="10"/>
    </row>
    <row r="164" spans="1:17" ht="15.75" thickBot="1" x14ac:dyDescent="0.3">
      <c r="A164" s="13">
        <v>163</v>
      </c>
      <c r="B164" s="15" t="s">
        <v>641</v>
      </c>
      <c r="C164" s="13" t="s">
        <v>263</v>
      </c>
      <c r="D164" s="44">
        <v>44596</v>
      </c>
      <c r="E164" s="45">
        <v>22000187</v>
      </c>
      <c r="F164" s="44">
        <v>44572</v>
      </c>
      <c r="G164" s="17" t="s">
        <v>163</v>
      </c>
      <c r="H164" s="46" t="s">
        <v>642</v>
      </c>
      <c r="I164" s="17" t="s">
        <v>809</v>
      </c>
      <c r="J164" s="47">
        <v>87085589099</v>
      </c>
      <c r="K164" s="6">
        <v>33104</v>
      </c>
      <c r="L164" s="48" t="s">
        <v>643</v>
      </c>
      <c r="M164" s="13"/>
      <c r="N164" s="28" t="e">
        <f>IF(L164=#REF!,1,0)</f>
        <v>#REF!</v>
      </c>
      <c r="O164" s="29"/>
      <c r="P164" s="10"/>
      <c r="Q164" s="10"/>
    </row>
    <row r="165" spans="1:17" x14ac:dyDescent="0.25">
      <c r="A165" s="15">
        <v>164</v>
      </c>
      <c r="B165" s="15" t="s">
        <v>1036</v>
      </c>
      <c r="C165" s="13" t="s">
        <v>263</v>
      </c>
      <c r="D165" s="44">
        <v>45716</v>
      </c>
      <c r="E165" s="45">
        <v>25004132</v>
      </c>
      <c r="F165" s="44">
        <v>45705</v>
      </c>
      <c r="G165" s="17" t="s">
        <v>721</v>
      </c>
      <c r="H165" s="108" t="s">
        <v>1073</v>
      </c>
      <c r="I165" s="17" t="s">
        <v>1037</v>
      </c>
      <c r="J165" s="47">
        <v>87774420284</v>
      </c>
      <c r="K165" s="6">
        <v>30773</v>
      </c>
      <c r="L165" s="48"/>
      <c r="M165" s="13"/>
      <c r="N165" s="28"/>
      <c r="O165" s="29"/>
      <c r="P165" s="10"/>
      <c r="Q165" s="10"/>
    </row>
    <row r="166" spans="1:17" x14ac:dyDescent="0.25">
      <c r="A166" s="13">
        <v>165</v>
      </c>
      <c r="B166" s="19" t="s">
        <v>255</v>
      </c>
      <c r="C166" s="19" t="str">
        <f t="shared" ref="C166:C174" si="15">IF(RIGHT(B166)="ч","м","ж")</f>
        <v>ж</v>
      </c>
      <c r="D166" s="12">
        <v>43797</v>
      </c>
      <c r="E166" s="31" t="s">
        <v>455</v>
      </c>
      <c r="F166" s="12">
        <v>43790</v>
      </c>
      <c r="G166" s="17" t="s">
        <v>163</v>
      </c>
      <c r="H166" s="80" t="s">
        <v>682</v>
      </c>
      <c r="I166" s="19" t="s">
        <v>783</v>
      </c>
      <c r="J166" s="19">
        <v>87088981583</v>
      </c>
      <c r="K166" s="7">
        <v>28370</v>
      </c>
      <c r="L166" s="27" t="str">
        <f t="shared" ref="L166:L202" si="16">TEXT(K166,"ММ ДД")</f>
        <v>09 02</v>
      </c>
      <c r="M166" s="19"/>
      <c r="N166" s="28" t="e">
        <f>IF(L166=#REF!,1,0)</f>
        <v>#REF!</v>
      </c>
      <c r="O166" s="29"/>
      <c r="P166" s="10"/>
      <c r="Q166" s="10"/>
    </row>
    <row r="167" spans="1:17" x14ac:dyDescent="0.25">
      <c r="A167" s="13">
        <v>166</v>
      </c>
      <c r="B167" s="63" t="s">
        <v>181</v>
      </c>
      <c r="C167" s="63" t="str">
        <f t="shared" si="15"/>
        <v>ж</v>
      </c>
      <c r="D167" s="64">
        <v>40151</v>
      </c>
      <c r="E167" s="65" t="s">
        <v>348</v>
      </c>
      <c r="F167" s="64">
        <v>40120</v>
      </c>
      <c r="G167" s="63" t="s">
        <v>722</v>
      </c>
      <c r="H167" s="66" t="s">
        <v>223</v>
      </c>
      <c r="I167" s="63" t="s">
        <v>867</v>
      </c>
      <c r="J167" s="19">
        <v>87777010578</v>
      </c>
      <c r="K167" s="7">
        <v>23079</v>
      </c>
      <c r="L167" s="59" t="str">
        <f t="shared" si="16"/>
        <v>03 09</v>
      </c>
      <c r="M167" s="19"/>
      <c r="N167" s="28" t="e">
        <f>IF(L167=#REF!,1,0)</f>
        <v>#REF!</v>
      </c>
      <c r="O167" s="29"/>
      <c r="P167" s="10"/>
      <c r="Q167" s="10"/>
    </row>
    <row r="168" spans="1:17" x14ac:dyDescent="0.25">
      <c r="A168" s="15">
        <v>167</v>
      </c>
      <c r="B168" s="63" t="s">
        <v>995</v>
      </c>
      <c r="C168" s="63" t="s">
        <v>263</v>
      </c>
      <c r="D168" s="64" t="s">
        <v>996</v>
      </c>
      <c r="E168" s="65" t="s">
        <v>997</v>
      </c>
      <c r="F168" s="64">
        <v>45390</v>
      </c>
      <c r="G168" s="63" t="s">
        <v>722</v>
      </c>
      <c r="H168" s="66"/>
      <c r="I168" s="63" t="s">
        <v>763</v>
      </c>
      <c r="J168" s="19">
        <v>87471329511</v>
      </c>
      <c r="K168" s="7">
        <v>33949</v>
      </c>
      <c r="L168" s="59" t="str">
        <f t="shared" si="16"/>
        <v>12 11</v>
      </c>
      <c r="M168" s="19"/>
      <c r="N168" s="28"/>
      <c r="O168" s="29"/>
      <c r="P168" s="10"/>
      <c r="Q168" s="10"/>
    </row>
    <row r="169" spans="1:17" x14ac:dyDescent="0.25">
      <c r="A169" s="13">
        <v>168</v>
      </c>
      <c r="B169" s="19" t="s">
        <v>624</v>
      </c>
      <c r="C169" s="19" t="str">
        <f t="shared" si="15"/>
        <v>м</v>
      </c>
      <c r="D169" s="12">
        <v>44372</v>
      </c>
      <c r="E169" s="31" t="s">
        <v>625</v>
      </c>
      <c r="F169" s="12">
        <v>44356</v>
      </c>
      <c r="G169" s="19" t="s">
        <v>163</v>
      </c>
      <c r="H169" s="50" t="s">
        <v>626</v>
      </c>
      <c r="I169" s="15" t="s">
        <v>763</v>
      </c>
      <c r="J169" s="19">
        <v>87475132280</v>
      </c>
      <c r="K169" s="5">
        <v>30791</v>
      </c>
      <c r="L169" s="27" t="str">
        <f t="shared" si="16"/>
        <v>04 19</v>
      </c>
      <c r="M169" s="19"/>
      <c r="N169" s="28" t="e">
        <f>IF(L169=#REF!,1,0)</f>
        <v>#REF!</v>
      </c>
      <c r="O169" s="29"/>
      <c r="P169" s="10"/>
      <c r="Q169" s="10"/>
    </row>
    <row r="170" spans="1:17" x14ac:dyDescent="0.25">
      <c r="A170" s="13">
        <v>169</v>
      </c>
      <c r="B170" s="19" t="s">
        <v>983</v>
      </c>
      <c r="C170" s="19" t="s">
        <v>263</v>
      </c>
      <c r="D170" s="12">
        <v>45317</v>
      </c>
      <c r="E170" s="31" t="s">
        <v>984</v>
      </c>
      <c r="F170" s="12">
        <v>45306</v>
      </c>
      <c r="G170" s="19" t="str">
        <f>$G$169</f>
        <v xml:space="preserve">Индивидуально </v>
      </c>
      <c r="H170" s="52"/>
      <c r="I170" s="15" t="str">
        <f>$I$51</f>
        <v>г.Костанай, Тәуелсіздік 111</v>
      </c>
      <c r="J170" s="19">
        <v>87476308151</v>
      </c>
      <c r="K170" s="5">
        <v>35111</v>
      </c>
      <c r="L170" s="27" t="str">
        <f t="shared" si="16"/>
        <v>02 16</v>
      </c>
      <c r="M170" s="19"/>
      <c r="N170" s="28" t="e">
        <f>IF(L170=#REF!,1,0)</f>
        <v>#REF!</v>
      </c>
      <c r="O170" s="29"/>
      <c r="P170" s="10"/>
      <c r="Q170" s="10"/>
    </row>
    <row r="171" spans="1:17" ht="30.75" thickBot="1" x14ac:dyDescent="0.3">
      <c r="A171" s="15">
        <v>170</v>
      </c>
      <c r="B171" s="63" t="s">
        <v>167</v>
      </c>
      <c r="C171" s="19" t="str">
        <f t="shared" si="15"/>
        <v>ж</v>
      </c>
      <c r="D171" s="12">
        <v>39885</v>
      </c>
      <c r="E171" s="31" t="s">
        <v>338</v>
      </c>
      <c r="F171" s="12">
        <v>39868</v>
      </c>
      <c r="G171" s="19" t="s">
        <v>906</v>
      </c>
      <c r="H171" s="79" t="s">
        <v>683</v>
      </c>
      <c r="I171" s="15" t="s">
        <v>708</v>
      </c>
      <c r="J171" s="19" t="s">
        <v>191</v>
      </c>
      <c r="K171" s="7">
        <v>24738</v>
      </c>
      <c r="L171" s="27" t="str">
        <f t="shared" si="16"/>
        <v>09 23</v>
      </c>
      <c r="M171" s="19"/>
      <c r="N171" s="28" t="e">
        <f>IF(L171=#REF!,1,0)</f>
        <v>#REF!</v>
      </c>
      <c r="O171" s="29"/>
      <c r="P171" s="10"/>
      <c r="Q171" s="10"/>
    </row>
    <row r="172" spans="1:17" ht="16.5" thickBot="1" x14ac:dyDescent="0.3">
      <c r="A172" s="13">
        <v>171</v>
      </c>
      <c r="B172" s="19" t="s">
        <v>81</v>
      </c>
      <c r="C172" s="19" t="str">
        <f t="shared" si="15"/>
        <v>м</v>
      </c>
      <c r="D172" s="12">
        <v>35352</v>
      </c>
      <c r="E172" s="31" t="s">
        <v>282</v>
      </c>
      <c r="F172" s="12">
        <v>36236</v>
      </c>
      <c r="G172" s="19" t="s">
        <v>721</v>
      </c>
      <c r="H172" s="36" t="s">
        <v>565</v>
      </c>
      <c r="I172" s="15" t="s">
        <v>763</v>
      </c>
      <c r="J172" s="19">
        <v>87072186707</v>
      </c>
      <c r="K172" s="5">
        <v>24940</v>
      </c>
      <c r="L172" s="27" t="str">
        <f t="shared" si="16"/>
        <v>04 12</v>
      </c>
      <c r="M172" s="19"/>
      <c r="N172" s="28" t="e">
        <f>IF(L172=#REF!,1,0)</f>
        <v>#REF!</v>
      </c>
      <c r="O172" s="29"/>
      <c r="P172" s="10"/>
      <c r="Q172" s="10"/>
    </row>
    <row r="173" spans="1:17" ht="30.75" thickBot="1" x14ac:dyDescent="0.3">
      <c r="A173" s="13">
        <v>172</v>
      </c>
      <c r="B173" s="19" t="s">
        <v>83</v>
      </c>
      <c r="C173" s="19" t="str">
        <f t="shared" si="15"/>
        <v>ж</v>
      </c>
      <c r="D173" s="12">
        <v>40674</v>
      </c>
      <c r="E173" s="31" t="s">
        <v>363</v>
      </c>
      <c r="F173" s="12">
        <v>40562</v>
      </c>
      <c r="G173" s="19" t="s">
        <v>931</v>
      </c>
      <c r="H173" s="53" t="s">
        <v>566</v>
      </c>
      <c r="I173" s="15" t="s">
        <v>469</v>
      </c>
      <c r="J173" s="19">
        <v>87019134127</v>
      </c>
      <c r="K173" s="7">
        <v>28845</v>
      </c>
      <c r="L173" s="27" t="str">
        <f t="shared" si="16"/>
        <v>12 21</v>
      </c>
      <c r="M173" s="19"/>
      <c r="N173" s="28" t="e">
        <f>IF(L173=#REF!,1,0)</f>
        <v>#REF!</v>
      </c>
      <c r="O173" s="29"/>
      <c r="P173" s="10"/>
      <c r="Q173" s="10"/>
    </row>
    <row r="174" spans="1:17" ht="30" x14ac:dyDescent="0.25">
      <c r="A174" s="15">
        <v>173</v>
      </c>
      <c r="B174" s="19" t="s">
        <v>84</v>
      </c>
      <c r="C174" s="19" t="str">
        <f t="shared" si="15"/>
        <v>ж</v>
      </c>
      <c r="D174" s="12">
        <v>38205</v>
      </c>
      <c r="E174" s="31" t="s">
        <v>311</v>
      </c>
      <c r="F174" s="12">
        <v>38196</v>
      </c>
      <c r="G174" s="19" t="s">
        <v>85</v>
      </c>
      <c r="H174" s="80" t="s">
        <v>612</v>
      </c>
      <c r="I174" s="19" t="s">
        <v>147</v>
      </c>
      <c r="J174" s="19">
        <v>87772315462</v>
      </c>
      <c r="K174" s="7">
        <v>25194</v>
      </c>
      <c r="L174" s="27" t="str">
        <f t="shared" si="16"/>
        <v>12 22</v>
      </c>
      <c r="M174" s="19"/>
      <c r="N174" s="28" t="e">
        <f>IF(L174=#REF!,1,0)</f>
        <v>#REF!</v>
      </c>
      <c r="O174" s="29"/>
      <c r="P174" s="10"/>
      <c r="Q174" s="10"/>
    </row>
    <row r="175" spans="1:17" ht="15.75" x14ac:dyDescent="0.25">
      <c r="A175" s="13">
        <v>174</v>
      </c>
      <c r="B175" s="63" t="s">
        <v>86</v>
      </c>
      <c r="C175" s="63" t="s">
        <v>263</v>
      </c>
      <c r="D175" s="64">
        <v>41320</v>
      </c>
      <c r="E175" s="65" t="s">
        <v>378</v>
      </c>
      <c r="F175" s="64">
        <v>41248</v>
      </c>
      <c r="G175" s="63" t="s">
        <v>722</v>
      </c>
      <c r="H175" s="77" t="s">
        <v>567</v>
      </c>
      <c r="I175" s="63" t="s">
        <v>866</v>
      </c>
      <c r="J175" s="19">
        <v>87779723531</v>
      </c>
      <c r="K175" s="7">
        <v>26376</v>
      </c>
      <c r="L175" s="27" t="str">
        <f t="shared" si="16"/>
        <v>03 18</v>
      </c>
      <c r="M175" s="19"/>
      <c r="N175" s="28" t="e">
        <f>IF(L175=#REF!,1,0)</f>
        <v>#REF!</v>
      </c>
      <c r="O175" s="29"/>
      <c r="P175" s="10"/>
      <c r="Q175" s="10"/>
    </row>
    <row r="176" spans="1:17" ht="15.75" x14ac:dyDescent="0.25">
      <c r="A176" s="13">
        <v>175</v>
      </c>
      <c r="B176" s="19" t="s">
        <v>161</v>
      </c>
      <c r="C176" s="19" t="str">
        <f t="shared" ref="C176:C209" si="17">IF(RIGHT(B176)="ч","м","ж")</f>
        <v>ж</v>
      </c>
      <c r="D176" s="12">
        <v>40333</v>
      </c>
      <c r="E176" s="31" t="s">
        <v>349</v>
      </c>
      <c r="F176" s="12">
        <v>40256</v>
      </c>
      <c r="G176" s="19" t="s">
        <v>163</v>
      </c>
      <c r="H176" s="43" t="s">
        <v>568</v>
      </c>
      <c r="I176" s="15" t="s">
        <v>467</v>
      </c>
      <c r="J176" s="19">
        <v>87779008442</v>
      </c>
      <c r="K176" s="7">
        <v>26868</v>
      </c>
      <c r="L176" s="27" t="str">
        <f t="shared" si="16"/>
        <v>07 23</v>
      </c>
      <c r="M176" s="19"/>
      <c r="N176" s="28" t="e">
        <f>IF(L176=#REF!,1,0)</f>
        <v>#REF!</v>
      </c>
      <c r="O176" s="29"/>
      <c r="P176" s="10"/>
      <c r="Q176" s="10"/>
    </row>
    <row r="177" spans="1:17" x14ac:dyDescent="0.25">
      <c r="A177" s="15">
        <v>176</v>
      </c>
      <c r="B177" s="19" t="s">
        <v>87</v>
      </c>
      <c r="C177" s="19" t="str">
        <f t="shared" si="17"/>
        <v>м</v>
      </c>
      <c r="D177" s="12">
        <v>33799</v>
      </c>
      <c r="E177" s="31" t="s">
        <v>273</v>
      </c>
      <c r="F177" s="12">
        <v>36236</v>
      </c>
      <c r="G177" s="19" t="s">
        <v>163</v>
      </c>
      <c r="H177" s="50"/>
      <c r="I177" s="15" t="s">
        <v>808</v>
      </c>
      <c r="J177" s="19">
        <v>87023263327</v>
      </c>
      <c r="K177" s="7">
        <v>20443</v>
      </c>
      <c r="L177" s="27" t="str">
        <f t="shared" si="16"/>
        <v>12 20</v>
      </c>
      <c r="M177" s="19"/>
      <c r="N177" s="28" t="e">
        <f>IF(L177=#REF!,1,0)</f>
        <v>#REF!</v>
      </c>
      <c r="O177" s="29"/>
      <c r="P177" s="10"/>
      <c r="Q177" s="10"/>
    </row>
    <row r="178" spans="1:17" x14ac:dyDescent="0.25">
      <c r="A178" s="13">
        <v>177</v>
      </c>
      <c r="B178" s="19" t="s">
        <v>82</v>
      </c>
      <c r="C178" s="19" t="str">
        <f t="shared" si="17"/>
        <v>м</v>
      </c>
      <c r="D178" s="12">
        <v>42712</v>
      </c>
      <c r="E178" s="31" t="s">
        <v>418</v>
      </c>
      <c r="F178" s="12">
        <v>42488</v>
      </c>
      <c r="G178" s="19" t="s">
        <v>163</v>
      </c>
      <c r="H178" s="50" t="s">
        <v>684</v>
      </c>
      <c r="I178" s="15" t="s">
        <v>763</v>
      </c>
      <c r="J178" s="19">
        <v>87774417500</v>
      </c>
      <c r="K178" s="7">
        <v>27675</v>
      </c>
      <c r="L178" s="27" t="str">
        <f t="shared" si="16"/>
        <v>10 08</v>
      </c>
      <c r="M178" s="19"/>
      <c r="N178" s="28" t="e">
        <f>IF(L178=#REF!,1,0)</f>
        <v>#REF!</v>
      </c>
      <c r="O178" s="29"/>
      <c r="P178" s="10"/>
      <c r="Q178" s="10"/>
    </row>
    <row r="179" spans="1:17" x14ac:dyDescent="0.25">
      <c r="A179" s="13">
        <v>178</v>
      </c>
      <c r="B179" s="19" t="s">
        <v>88</v>
      </c>
      <c r="C179" s="19" t="str">
        <f t="shared" si="17"/>
        <v>м</v>
      </c>
      <c r="D179" s="12">
        <v>34804</v>
      </c>
      <c r="E179" s="31" t="s">
        <v>280</v>
      </c>
      <c r="F179" s="12">
        <v>36236</v>
      </c>
      <c r="G179" s="19" t="s">
        <v>770</v>
      </c>
      <c r="H179" s="19" t="s">
        <v>685</v>
      </c>
      <c r="I179" s="15" t="s">
        <v>797</v>
      </c>
      <c r="J179" s="19">
        <v>87015145322</v>
      </c>
      <c r="K179" s="7">
        <v>25635</v>
      </c>
      <c r="L179" s="27" t="str">
        <f t="shared" si="16"/>
        <v>03 08</v>
      </c>
      <c r="M179" s="19"/>
      <c r="N179" s="28" t="e">
        <f>IF(L179=#REF!,1,0)</f>
        <v>#REF!</v>
      </c>
      <c r="O179" s="29"/>
      <c r="P179" s="10"/>
      <c r="Q179" s="10"/>
    </row>
    <row r="180" spans="1:17" ht="15.75" x14ac:dyDescent="0.25">
      <c r="A180" s="15">
        <v>179</v>
      </c>
      <c r="B180" s="19" t="s">
        <v>92</v>
      </c>
      <c r="C180" s="19" t="str">
        <f t="shared" si="17"/>
        <v>м</v>
      </c>
      <c r="D180" s="26">
        <v>38581</v>
      </c>
      <c r="E180" s="31" t="s">
        <v>321</v>
      </c>
      <c r="F180" s="12">
        <v>38497</v>
      </c>
      <c r="G180" s="19" t="s">
        <v>721</v>
      </c>
      <c r="H180" s="43" t="s">
        <v>569</v>
      </c>
      <c r="I180" s="15" t="s">
        <v>810</v>
      </c>
      <c r="J180" s="19">
        <v>87058024706</v>
      </c>
      <c r="K180" s="7">
        <v>27246</v>
      </c>
      <c r="L180" s="27" t="str">
        <f t="shared" si="16"/>
        <v>08 05</v>
      </c>
      <c r="M180" s="19"/>
      <c r="N180" s="28" t="e">
        <f>IF(L180=#REF!,1,0)</f>
        <v>#REF!</v>
      </c>
      <c r="O180" s="29"/>
      <c r="P180" s="10"/>
      <c r="Q180" s="10"/>
    </row>
    <row r="181" spans="1:17" x14ac:dyDescent="0.25">
      <c r="A181" s="13">
        <v>180</v>
      </c>
      <c r="B181" s="19" t="s">
        <v>884</v>
      </c>
      <c r="C181" s="19" t="str">
        <f t="shared" si="17"/>
        <v>м</v>
      </c>
      <c r="D181" s="26">
        <v>44711</v>
      </c>
      <c r="E181" s="31" t="s">
        <v>885</v>
      </c>
      <c r="F181" s="12">
        <v>44706</v>
      </c>
      <c r="G181" s="19" t="s">
        <v>881</v>
      </c>
      <c r="H181" s="78" t="s">
        <v>886</v>
      </c>
      <c r="I181" s="15" t="s">
        <v>763</v>
      </c>
      <c r="J181" s="19">
        <v>87027087878</v>
      </c>
      <c r="K181" s="7">
        <v>28664</v>
      </c>
      <c r="L181" s="27" t="str">
        <f t="shared" si="16"/>
        <v>06 23</v>
      </c>
      <c r="M181" s="19"/>
      <c r="N181" s="28" t="e">
        <f>IF(L181=#REF!,1,0)</f>
        <v>#REF!</v>
      </c>
      <c r="O181" s="29"/>
      <c r="P181" s="10"/>
      <c r="Q181" s="10"/>
    </row>
    <row r="182" spans="1:17" x14ac:dyDescent="0.25">
      <c r="A182" s="13">
        <v>181</v>
      </c>
      <c r="B182" s="19" t="s">
        <v>891</v>
      </c>
      <c r="C182" s="19" t="str">
        <f t="shared" si="17"/>
        <v>м</v>
      </c>
      <c r="D182" s="26">
        <v>44711</v>
      </c>
      <c r="E182" s="31" t="s">
        <v>892</v>
      </c>
      <c r="F182" s="12">
        <v>44678</v>
      </c>
      <c r="G182" s="19" t="s">
        <v>721</v>
      </c>
      <c r="H182" s="78" t="s">
        <v>894</v>
      </c>
      <c r="I182" s="15" t="s">
        <v>893</v>
      </c>
      <c r="J182" s="19">
        <v>87776364129</v>
      </c>
      <c r="K182" s="7">
        <v>32385</v>
      </c>
      <c r="L182" s="27" t="str">
        <f t="shared" si="16"/>
        <v>08 30</v>
      </c>
      <c r="M182" s="19"/>
      <c r="N182" s="28" t="e">
        <f>IF(L182=#REF!,1,0)</f>
        <v>#REF!</v>
      </c>
      <c r="O182" s="29"/>
      <c r="P182" s="10"/>
      <c r="Q182" s="10"/>
    </row>
    <row r="183" spans="1:17" ht="15.75" x14ac:dyDescent="0.25">
      <c r="A183" s="15">
        <v>182</v>
      </c>
      <c r="B183" s="19" t="s">
        <v>197</v>
      </c>
      <c r="C183" s="19" t="str">
        <f t="shared" si="17"/>
        <v>ж</v>
      </c>
      <c r="D183" s="12">
        <v>43560</v>
      </c>
      <c r="E183" s="31" t="s">
        <v>441</v>
      </c>
      <c r="F183" s="12">
        <v>42321</v>
      </c>
      <c r="G183" s="19" t="s">
        <v>163</v>
      </c>
      <c r="H183" s="39" t="s">
        <v>570</v>
      </c>
      <c r="I183" s="19" t="s">
        <v>608</v>
      </c>
      <c r="J183" s="19">
        <v>87087518099</v>
      </c>
      <c r="K183" s="7">
        <v>28633</v>
      </c>
      <c r="L183" s="27" t="str">
        <f t="shared" si="16"/>
        <v>05 23</v>
      </c>
      <c r="M183" s="19"/>
      <c r="N183" s="28" t="e">
        <f>IF(L183=#REF!,1,0)</f>
        <v>#REF!</v>
      </c>
      <c r="O183" s="29"/>
      <c r="P183" s="10"/>
      <c r="Q183" s="10"/>
    </row>
    <row r="184" spans="1:17" x14ac:dyDescent="0.25">
      <c r="A184" s="13">
        <v>183</v>
      </c>
      <c r="B184" s="19" t="s">
        <v>90</v>
      </c>
      <c r="C184" s="19" t="str">
        <f t="shared" si="17"/>
        <v>ж</v>
      </c>
      <c r="D184" s="12">
        <v>42954</v>
      </c>
      <c r="E184" s="31" t="s">
        <v>424</v>
      </c>
      <c r="F184" s="12">
        <v>42948</v>
      </c>
      <c r="G184" s="19" t="s">
        <v>163</v>
      </c>
      <c r="H184" s="78" t="s">
        <v>571</v>
      </c>
      <c r="I184" s="19" t="s">
        <v>473</v>
      </c>
      <c r="J184" s="19">
        <v>87018560160</v>
      </c>
      <c r="K184" s="7">
        <v>26883</v>
      </c>
      <c r="L184" s="27" t="str">
        <f t="shared" si="16"/>
        <v>08 07</v>
      </c>
      <c r="M184" s="19"/>
      <c r="N184" s="28" t="e">
        <f>IF(L184=#REF!,1,0)</f>
        <v>#REF!</v>
      </c>
      <c r="O184" s="29"/>
      <c r="P184" s="10"/>
      <c r="Q184" s="10"/>
    </row>
    <row r="185" spans="1:17" ht="24.75" customHeight="1" x14ac:dyDescent="0.25">
      <c r="A185" s="13">
        <v>184</v>
      </c>
      <c r="B185" s="19" t="s">
        <v>89</v>
      </c>
      <c r="C185" s="19" t="str">
        <f t="shared" si="17"/>
        <v>ж</v>
      </c>
      <c r="D185" s="12">
        <v>36283</v>
      </c>
      <c r="E185" s="31" t="s">
        <v>500</v>
      </c>
      <c r="F185" s="12">
        <v>36283</v>
      </c>
      <c r="G185" s="19" t="s">
        <v>762</v>
      </c>
      <c r="H185" s="52" t="s">
        <v>610</v>
      </c>
      <c r="I185" s="15" t="s">
        <v>811</v>
      </c>
      <c r="J185" s="19">
        <v>87017703960</v>
      </c>
      <c r="K185" s="7">
        <v>27131</v>
      </c>
      <c r="L185" s="27" t="str">
        <f t="shared" si="16"/>
        <v>04 12</v>
      </c>
      <c r="M185" s="19"/>
      <c r="N185" s="28" t="e">
        <f>IF(L185=#REF!,1,0)</f>
        <v>#REF!</v>
      </c>
      <c r="O185" s="29"/>
      <c r="P185" s="10"/>
      <c r="Q185" s="10"/>
    </row>
    <row r="186" spans="1:17" x14ac:dyDescent="0.25">
      <c r="A186" s="15">
        <v>185</v>
      </c>
      <c r="B186" s="21" t="s">
        <v>495</v>
      </c>
      <c r="C186" s="19" t="str">
        <f t="shared" si="17"/>
        <v>ж</v>
      </c>
      <c r="D186" s="12">
        <v>44161</v>
      </c>
      <c r="E186" s="31" t="s">
        <v>496</v>
      </c>
      <c r="F186" s="12">
        <v>44131</v>
      </c>
      <c r="G186" s="17" t="s">
        <v>163</v>
      </c>
      <c r="H186" s="17"/>
      <c r="I186" s="15" t="s">
        <v>812</v>
      </c>
      <c r="J186" s="18">
        <v>87056210062</v>
      </c>
      <c r="K186" s="6">
        <v>29990</v>
      </c>
      <c r="L186" s="27" t="str">
        <f t="shared" si="16"/>
        <v>02 08</v>
      </c>
      <c r="M186" s="17"/>
      <c r="N186" s="28" t="e">
        <f>IF(L186=#REF!,1,0)</f>
        <v>#REF!</v>
      </c>
      <c r="O186" s="29"/>
      <c r="P186" s="10"/>
      <c r="Q186" s="10"/>
    </row>
    <row r="187" spans="1:17" x14ac:dyDescent="0.25">
      <c r="A187" s="13">
        <v>186</v>
      </c>
      <c r="B187" s="19" t="s">
        <v>91</v>
      </c>
      <c r="C187" s="19" t="str">
        <f t="shared" si="17"/>
        <v>м</v>
      </c>
      <c r="D187" s="12">
        <v>40459</v>
      </c>
      <c r="E187" s="31" t="s">
        <v>352</v>
      </c>
      <c r="F187" s="12">
        <v>40428</v>
      </c>
      <c r="G187" s="19" t="s">
        <v>163</v>
      </c>
      <c r="H187" s="80" t="s">
        <v>686</v>
      </c>
      <c r="I187" s="15" t="s">
        <v>470</v>
      </c>
      <c r="J187" s="19">
        <v>87789118245</v>
      </c>
      <c r="K187" s="7">
        <v>20181</v>
      </c>
      <c r="L187" s="27" t="str">
        <f t="shared" si="16"/>
        <v>04 02</v>
      </c>
      <c r="M187" s="19"/>
      <c r="N187" s="28" t="e">
        <f>IF(L187=#REF!,1,0)</f>
        <v>#REF!</v>
      </c>
      <c r="O187" s="29"/>
      <c r="P187" s="10"/>
      <c r="Q187" s="10"/>
    </row>
    <row r="188" spans="1:17" x14ac:dyDescent="0.25">
      <c r="A188" s="13">
        <v>187</v>
      </c>
      <c r="B188" s="98" t="s">
        <v>921</v>
      </c>
      <c r="C188" s="63" t="s">
        <v>920</v>
      </c>
      <c r="D188" s="64">
        <v>44890</v>
      </c>
      <c r="E188" s="65" t="s">
        <v>922</v>
      </c>
      <c r="F188" s="64">
        <v>37981</v>
      </c>
      <c r="G188" s="63" t="s">
        <v>999</v>
      </c>
      <c r="H188" s="80" t="s">
        <v>923</v>
      </c>
      <c r="I188" s="68" t="s">
        <v>924</v>
      </c>
      <c r="J188" s="20">
        <v>87476966493</v>
      </c>
      <c r="K188" s="7">
        <v>26611</v>
      </c>
      <c r="L188" s="27" t="str">
        <f t="shared" si="16"/>
        <v>11 08</v>
      </c>
      <c r="M188" s="19"/>
      <c r="N188" s="28" t="e">
        <f>IF(L188=#REF!,1,0)</f>
        <v>#REF!</v>
      </c>
      <c r="O188" s="29"/>
      <c r="P188" s="10"/>
      <c r="Q188" s="10"/>
    </row>
    <row r="189" spans="1:17" ht="30" x14ac:dyDescent="0.25">
      <c r="A189" s="15">
        <v>188</v>
      </c>
      <c r="B189" s="98" t="s">
        <v>933</v>
      </c>
      <c r="C189" s="63" t="s">
        <v>920</v>
      </c>
      <c r="D189" s="64">
        <v>37862</v>
      </c>
      <c r="E189" s="65" t="s">
        <v>934</v>
      </c>
      <c r="F189" s="64">
        <v>37686</v>
      </c>
      <c r="G189" s="63" t="s">
        <v>932</v>
      </c>
      <c r="H189" s="80"/>
      <c r="I189" s="68" t="s">
        <v>763</v>
      </c>
      <c r="J189" s="20">
        <v>87772225420</v>
      </c>
      <c r="K189" s="7">
        <v>28433</v>
      </c>
      <c r="L189" s="27" t="str">
        <f t="shared" si="16"/>
        <v>11 04</v>
      </c>
      <c r="M189" s="19"/>
      <c r="N189" s="28" t="e">
        <f>IF(L189=#REF!,1,0)</f>
        <v>#REF!</v>
      </c>
      <c r="O189" s="29"/>
      <c r="P189" s="10"/>
      <c r="Q189" s="10"/>
    </row>
    <row r="190" spans="1:17" ht="30" x14ac:dyDescent="0.25">
      <c r="A190" s="13">
        <v>189</v>
      </c>
      <c r="B190" s="98" t="str">
        <f>[4]Лист1!B182</f>
        <v>Нарымбаева Сания Саламбаевна</v>
      </c>
      <c r="C190" s="63" t="str">
        <f>[4]Лист1!C182</f>
        <v>ж</v>
      </c>
      <c r="D190" s="64">
        <f>[4]Лист1!D182</f>
        <v>38236</v>
      </c>
      <c r="E190" s="65" t="str">
        <f>[4]Лист1!E182</f>
        <v xml:space="preserve">0005746 </v>
      </c>
      <c r="F190" s="64">
        <f>[4]Лист1!F182</f>
        <v>38210</v>
      </c>
      <c r="G190" s="63" t="str">
        <f>[4]Лист1!G182</f>
        <v>ЮК г.Рудный</v>
      </c>
      <c r="H190" s="61" t="str">
        <f>[4]Лист1!H182</f>
        <v>narymbaewaburktuba@yandex.kz</v>
      </c>
      <c r="I190" s="68" t="str">
        <f>[4]Лист1!I182</f>
        <v>ул.Калинина, 142</v>
      </c>
      <c r="J190" s="20">
        <f>[4]Лист1!J182</f>
        <v>87770374837</v>
      </c>
      <c r="K190" s="7">
        <f>[4]Лист1!K182</f>
        <v>19033</v>
      </c>
      <c r="L190" s="6" t="str">
        <f>[4]Лист1!L182</f>
        <v>02 09</v>
      </c>
      <c r="M190" s="8">
        <f>[4]Лист1!M182</f>
        <v>0</v>
      </c>
      <c r="N190" s="28"/>
      <c r="O190" s="29"/>
      <c r="P190" s="10"/>
      <c r="Q190" s="10"/>
    </row>
    <row r="191" spans="1:17" x14ac:dyDescent="0.25">
      <c r="A191" s="13">
        <v>190</v>
      </c>
      <c r="B191" s="98" t="s">
        <v>1065</v>
      </c>
      <c r="C191" s="63" t="s">
        <v>263</v>
      </c>
      <c r="D191" s="64">
        <v>45961</v>
      </c>
      <c r="E191" s="65" t="s">
        <v>1066</v>
      </c>
      <c r="F191" s="64">
        <v>37748</v>
      </c>
      <c r="G191" s="63" t="s">
        <v>722</v>
      </c>
      <c r="H191" s="61"/>
      <c r="I191" s="68" t="s">
        <v>1067</v>
      </c>
      <c r="J191" s="20">
        <v>87756981169</v>
      </c>
      <c r="K191" s="7">
        <v>25355</v>
      </c>
      <c r="L191" s="6"/>
      <c r="M191" s="8"/>
      <c r="N191" s="28"/>
      <c r="O191" s="29"/>
      <c r="P191" s="10"/>
      <c r="Q191" s="10"/>
    </row>
    <row r="192" spans="1:17" x14ac:dyDescent="0.25">
      <c r="A192" s="15">
        <v>191</v>
      </c>
      <c r="B192" s="19" t="s">
        <v>99</v>
      </c>
      <c r="C192" s="19" t="str">
        <f t="shared" si="17"/>
        <v>м</v>
      </c>
      <c r="D192" s="12">
        <v>42524</v>
      </c>
      <c r="E192" s="31" t="s">
        <v>412</v>
      </c>
      <c r="F192" s="12">
        <v>42488</v>
      </c>
      <c r="G192" s="19" t="s">
        <v>721</v>
      </c>
      <c r="H192" s="32" t="s">
        <v>687</v>
      </c>
      <c r="I192" s="15" t="s">
        <v>814</v>
      </c>
      <c r="J192" s="19">
        <v>87028566091</v>
      </c>
      <c r="K192" s="7">
        <v>30106</v>
      </c>
      <c r="L192" s="27" t="str">
        <f t="shared" si="16"/>
        <v>06 04</v>
      </c>
      <c r="M192" s="19"/>
      <c r="N192" s="28" t="e">
        <f>IF(L192=#REF!,1,0)</f>
        <v>#REF!</v>
      </c>
      <c r="O192" s="29"/>
      <c r="P192" s="10"/>
      <c r="Q192" s="10"/>
    </row>
    <row r="193" spans="1:17" x14ac:dyDescent="0.25">
      <c r="A193" s="13">
        <v>192</v>
      </c>
      <c r="B193" s="19" t="s">
        <v>153</v>
      </c>
      <c r="C193" s="19" t="str">
        <f t="shared" si="17"/>
        <v>м</v>
      </c>
      <c r="D193" s="12">
        <v>43178</v>
      </c>
      <c r="E193" s="31" t="s">
        <v>427</v>
      </c>
      <c r="F193" s="12">
        <v>42915</v>
      </c>
      <c r="G193" s="19" t="s">
        <v>466</v>
      </c>
      <c r="H193" s="50" t="s">
        <v>217</v>
      </c>
      <c r="I193" s="15" t="s">
        <v>975</v>
      </c>
      <c r="J193" s="19">
        <v>87752667988</v>
      </c>
      <c r="K193" s="7">
        <v>29976</v>
      </c>
      <c r="L193" s="27" t="str">
        <f t="shared" si="16"/>
        <v>01 25</v>
      </c>
      <c r="M193" s="19"/>
      <c r="N193" s="28" t="e">
        <f>IF(L193=#REF!,1,0)</f>
        <v>#REF!</v>
      </c>
      <c r="O193" s="29"/>
      <c r="P193" s="10"/>
      <c r="Q193" s="10"/>
    </row>
    <row r="194" spans="1:17" x14ac:dyDescent="0.25">
      <c r="A194" s="13">
        <v>193</v>
      </c>
      <c r="B194" s="19" t="s">
        <v>1015</v>
      </c>
      <c r="C194" s="19" t="s">
        <v>263</v>
      </c>
      <c r="D194" s="12">
        <v>45505</v>
      </c>
      <c r="E194" s="31" t="s">
        <v>1016</v>
      </c>
      <c r="F194" s="12">
        <v>45492</v>
      </c>
      <c r="G194" s="19" t="s">
        <v>722</v>
      </c>
      <c r="H194" s="80" t="s">
        <v>1020</v>
      </c>
      <c r="I194" s="15" t="s">
        <v>1017</v>
      </c>
      <c r="J194" s="19">
        <v>87754767833</v>
      </c>
      <c r="K194" s="7">
        <v>29078</v>
      </c>
      <c r="L194" s="27" t="str">
        <f t="shared" si="16"/>
        <v>08 11</v>
      </c>
      <c r="M194" s="19"/>
      <c r="N194" s="28" t="e">
        <f>IF(L194=#REF!,1,0)</f>
        <v>#REF!</v>
      </c>
      <c r="O194" s="29"/>
      <c r="P194" s="10"/>
      <c r="Q194" s="10"/>
    </row>
    <row r="195" spans="1:17" x14ac:dyDescent="0.25">
      <c r="A195" s="15">
        <v>194</v>
      </c>
      <c r="B195" s="19" t="s">
        <v>973</v>
      </c>
      <c r="C195" s="19" t="s">
        <v>263</v>
      </c>
      <c r="D195" s="12">
        <v>45169</v>
      </c>
      <c r="E195" s="31" t="s">
        <v>974</v>
      </c>
      <c r="F195" s="12">
        <v>43391</v>
      </c>
      <c r="G195" s="19" t="s">
        <v>722</v>
      </c>
      <c r="H195" s="50"/>
      <c r="I195" s="15" t="s">
        <v>812</v>
      </c>
      <c r="J195" s="19">
        <v>87013933384</v>
      </c>
      <c r="K195" s="7">
        <v>25709</v>
      </c>
      <c r="L195" s="27"/>
      <c r="M195" s="19"/>
      <c r="N195" s="28"/>
      <c r="O195" s="29"/>
      <c r="P195" s="10"/>
      <c r="Q195" s="10"/>
    </row>
    <row r="196" spans="1:17" ht="15" customHeight="1" x14ac:dyDescent="0.25">
      <c r="A196" s="13">
        <v>195</v>
      </c>
      <c r="B196" s="19" t="s">
        <v>93</v>
      </c>
      <c r="C196" s="19" t="str">
        <f t="shared" si="17"/>
        <v>м</v>
      </c>
      <c r="D196" s="12">
        <v>38968</v>
      </c>
      <c r="E196" s="31" t="s">
        <v>328</v>
      </c>
      <c r="F196" s="12">
        <v>38406</v>
      </c>
      <c r="G196" s="19" t="s">
        <v>163</v>
      </c>
      <c r="H196" s="19" t="s">
        <v>688</v>
      </c>
      <c r="I196" s="15" t="s">
        <v>815</v>
      </c>
      <c r="J196" s="19">
        <v>87052264827</v>
      </c>
      <c r="K196" s="7">
        <v>21895</v>
      </c>
      <c r="L196" s="27" t="str">
        <f t="shared" si="16"/>
        <v>12 11</v>
      </c>
      <c r="M196" s="19"/>
      <c r="N196" s="28" t="e">
        <f>IF(L196=#REF!,1,0)</f>
        <v>#REF!</v>
      </c>
      <c r="O196" s="29"/>
      <c r="P196" s="10"/>
      <c r="Q196" s="10"/>
    </row>
    <row r="197" spans="1:17" x14ac:dyDescent="0.25">
      <c r="A197" s="13">
        <v>196</v>
      </c>
      <c r="B197" s="63" t="s">
        <v>96</v>
      </c>
      <c r="C197" s="63" t="str">
        <f t="shared" si="17"/>
        <v>ж</v>
      </c>
      <c r="D197" s="64">
        <v>42405</v>
      </c>
      <c r="E197" s="65" t="s">
        <v>404</v>
      </c>
      <c r="F197" s="64">
        <v>39567</v>
      </c>
      <c r="G197" s="63" t="s">
        <v>770</v>
      </c>
      <c r="H197" s="75" t="s">
        <v>572</v>
      </c>
      <c r="I197" s="63" t="s">
        <v>871</v>
      </c>
      <c r="J197" s="19">
        <v>87017413565</v>
      </c>
      <c r="K197" s="7">
        <v>26918</v>
      </c>
      <c r="L197" s="27" t="str">
        <f t="shared" si="16"/>
        <v>09 11</v>
      </c>
      <c r="M197" s="19"/>
      <c r="N197" s="28" t="e">
        <f>IF(L197=#REF!,1,0)</f>
        <v>#REF!</v>
      </c>
      <c r="O197" s="29"/>
      <c r="P197" s="10"/>
      <c r="Q197" s="10"/>
    </row>
    <row r="198" spans="1:17" ht="15.75" x14ac:dyDescent="0.25">
      <c r="A198" s="15">
        <v>197</v>
      </c>
      <c r="B198" s="19" t="s">
        <v>240</v>
      </c>
      <c r="C198" s="19" t="str">
        <f t="shared" si="17"/>
        <v>м</v>
      </c>
      <c r="D198" s="12">
        <v>43643</v>
      </c>
      <c r="E198" s="31" t="s">
        <v>447</v>
      </c>
      <c r="F198" s="12">
        <v>43623</v>
      </c>
      <c r="G198" s="19" t="s">
        <v>770</v>
      </c>
      <c r="H198" s="43" t="s">
        <v>573</v>
      </c>
      <c r="I198" s="15" t="s">
        <v>816</v>
      </c>
      <c r="J198" s="19">
        <v>87771915198</v>
      </c>
      <c r="K198" s="7">
        <v>23657</v>
      </c>
      <c r="L198" s="27" t="str">
        <f t="shared" si="16"/>
        <v>10 07</v>
      </c>
      <c r="M198" s="19"/>
      <c r="N198" s="28" t="e">
        <f>IF(L198=#REF!,1,0)</f>
        <v>#REF!</v>
      </c>
      <c r="O198" s="29"/>
      <c r="P198" s="10"/>
      <c r="Q198" s="10"/>
    </row>
    <row r="199" spans="1:17" ht="25.5" customHeight="1" x14ac:dyDescent="0.25">
      <c r="A199" s="13">
        <v>198</v>
      </c>
      <c r="B199" s="19" t="s">
        <v>159</v>
      </c>
      <c r="C199" s="19" t="str">
        <f t="shared" si="17"/>
        <v>м</v>
      </c>
      <c r="D199" s="12">
        <v>43417</v>
      </c>
      <c r="E199" s="31" t="s">
        <v>434</v>
      </c>
      <c r="F199" s="12">
        <v>41801</v>
      </c>
      <c r="G199" s="19" t="s">
        <v>163</v>
      </c>
      <c r="H199" s="52" t="s">
        <v>511</v>
      </c>
      <c r="I199" s="19" t="s">
        <v>812</v>
      </c>
      <c r="J199" s="19">
        <v>87051521501</v>
      </c>
      <c r="K199" s="7">
        <v>30079</v>
      </c>
      <c r="L199" s="27" t="str">
        <f t="shared" si="16"/>
        <v>05 08</v>
      </c>
      <c r="M199" s="19"/>
      <c r="N199" s="28" t="e">
        <f>IF(L199=#REF!,1,0)</f>
        <v>#REF!</v>
      </c>
      <c r="O199" s="29"/>
      <c r="P199" s="10"/>
      <c r="Q199" s="10"/>
    </row>
    <row r="200" spans="1:17" x14ac:dyDescent="0.25">
      <c r="A200" s="13">
        <v>199</v>
      </c>
      <c r="B200" s="19" t="s">
        <v>98</v>
      </c>
      <c r="C200" s="19" t="str">
        <f t="shared" si="17"/>
        <v>м</v>
      </c>
      <c r="D200" s="12">
        <v>41372</v>
      </c>
      <c r="E200" s="31" t="s">
        <v>379</v>
      </c>
      <c r="F200" s="12">
        <v>41316</v>
      </c>
      <c r="G200" s="19" t="s">
        <v>163</v>
      </c>
      <c r="H200" s="80" t="s">
        <v>689</v>
      </c>
      <c r="I200" s="15" t="s">
        <v>817</v>
      </c>
      <c r="J200" s="19">
        <v>87775386769</v>
      </c>
      <c r="K200" s="7">
        <v>27869</v>
      </c>
      <c r="L200" s="27" t="str">
        <f t="shared" si="16"/>
        <v>04 19</v>
      </c>
      <c r="M200" s="19"/>
      <c r="N200" s="28" t="e">
        <f>IF(L200=#REF!,1,0)</f>
        <v>#REF!</v>
      </c>
      <c r="O200" s="29"/>
      <c r="P200" s="10"/>
      <c r="Q200" s="10"/>
    </row>
    <row r="201" spans="1:17" x14ac:dyDescent="0.25">
      <c r="A201" s="15">
        <v>200</v>
      </c>
      <c r="B201" s="19" t="s">
        <v>1012</v>
      </c>
      <c r="C201" s="19" t="str">
        <f t="shared" si="17"/>
        <v>м</v>
      </c>
      <c r="D201" s="12">
        <v>45471</v>
      </c>
      <c r="E201" s="31" t="s">
        <v>1013</v>
      </c>
      <c r="F201" s="12">
        <v>45468</v>
      </c>
      <c r="G201" s="19" t="s">
        <v>722</v>
      </c>
      <c r="H201" s="80"/>
      <c r="I201" s="15" t="s">
        <v>1014</v>
      </c>
      <c r="J201" s="19">
        <v>87775852542</v>
      </c>
      <c r="K201" s="7">
        <v>30577</v>
      </c>
      <c r="L201" s="27" t="str">
        <f t="shared" si="16"/>
        <v>09 18</v>
      </c>
      <c r="M201" s="19"/>
      <c r="N201" s="28" t="e">
        <f>IF(L201=#REF!,1,0)</f>
        <v>#REF!</v>
      </c>
      <c r="O201" s="29"/>
      <c r="P201" s="10"/>
      <c r="Q201" s="10"/>
    </row>
    <row r="202" spans="1:17" x14ac:dyDescent="0.25">
      <c r="A202" s="13">
        <v>201</v>
      </c>
      <c r="B202" s="19" t="s">
        <v>156</v>
      </c>
      <c r="C202" s="19" t="str">
        <f t="shared" si="17"/>
        <v>ж</v>
      </c>
      <c r="D202" s="12">
        <v>43340</v>
      </c>
      <c r="E202" s="31" t="s">
        <v>501</v>
      </c>
      <c r="F202" s="12">
        <v>38406</v>
      </c>
      <c r="G202" s="19" t="s">
        <v>721</v>
      </c>
      <c r="H202" s="50" t="s">
        <v>222</v>
      </c>
      <c r="I202" s="15" t="s">
        <v>818</v>
      </c>
      <c r="J202" s="19">
        <v>87054527337</v>
      </c>
      <c r="K202" s="7">
        <v>27595</v>
      </c>
      <c r="L202" s="27" t="str">
        <f t="shared" si="16"/>
        <v>07 20</v>
      </c>
      <c r="M202" s="19"/>
      <c r="N202" s="28" t="e">
        <f>IF(L202=#REF!,1,0)</f>
        <v>#REF!</v>
      </c>
      <c r="O202" s="29"/>
      <c r="P202" s="10"/>
      <c r="Q202" s="10"/>
    </row>
    <row r="203" spans="1:17" ht="15.75" x14ac:dyDescent="0.25">
      <c r="A203" s="13">
        <v>202</v>
      </c>
      <c r="B203" s="63" t="s">
        <v>94</v>
      </c>
      <c r="C203" s="63" t="str">
        <f t="shared" si="17"/>
        <v>м</v>
      </c>
      <c r="D203" s="64">
        <v>40793</v>
      </c>
      <c r="E203" s="65" t="s">
        <v>366</v>
      </c>
      <c r="F203" s="64">
        <v>40756</v>
      </c>
      <c r="G203" s="63" t="s">
        <v>163</v>
      </c>
      <c r="H203" s="71" t="s">
        <v>574</v>
      </c>
      <c r="I203" s="63" t="s">
        <v>874</v>
      </c>
      <c r="J203" s="19">
        <v>87015808783</v>
      </c>
      <c r="K203" s="5">
        <v>23744</v>
      </c>
      <c r="L203" s="27" t="str">
        <f t="shared" ref="L203:L230" si="18">TEXT(K203,"ММ ДД")</f>
        <v>01 02</v>
      </c>
      <c r="M203" s="19"/>
      <c r="N203" s="28" t="e">
        <f>IF(L203=#REF!,1,0)</f>
        <v>#REF!</v>
      </c>
      <c r="O203" s="29"/>
      <c r="P203" s="10"/>
      <c r="Q203" s="10"/>
    </row>
    <row r="204" spans="1:17" ht="15.75" thickBot="1" x14ac:dyDescent="0.3">
      <c r="A204" s="15">
        <v>203</v>
      </c>
      <c r="B204" s="19" t="s">
        <v>95</v>
      </c>
      <c r="C204" s="19" t="str">
        <f t="shared" si="17"/>
        <v>м</v>
      </c>
      <c r="D204" s="12">
        <v>42108</v>
      </c>
      <c r="E204" s="31" t="s">
        <v>394</v>
      </c>
      <c r="F204" s="12">
        <v>42048</v>
      </c>
      <c r="G204" s="19" t="s">
        <v>163</v>
      </c>
      <c r="H204" s="53" t="s">
        <v>575</v>
      </c>
      <c r="I204" s="15" t="s">
        <v>819</v>
      </c>
      <c r="J204" s="19">
        <v>87772217730</v>
      </c>
      <c r="K204" s="7">
        <v>24184</v>
      </c>
      <c r="L204" s="27" t="str">
        <f t="shared" si="18"/>
        <v>03 18</v>
      </c>
      <c r="M204" s="19"/>
      <c r="N204" s="28" t="e">
        <f>IF(L204=#REF!,1,0)</f>
        <v>#REF!</v>
      </c>
      <c r="O204" s="29"/>
      <c r="P204" s="10"/>
      <c r="Q204" s="10"/>
    </row>
    <row r="205" spans="1:17" ht="15.75" thickBot="1" x14ac:dyDescent="0.3">
      <c r="A205" s="13">
        <v>204</v>
      </c>
      <c r="B205" s="19" t="s">
        <v>97</v>
      </c>
      <c r="C205" s="19" t="str">
        <f t="shared" si="17"/>
        <v>м</v>
      </c>
      <c r="D205" s="12">
        <v>40333</v>
      </c>
      <c r="E205" s="31" t="s">
        <v>350</v>
      </c>
      <c r="F205" s="12">
        <v>40288</v>
      </c>
      <c r="G205" s="19" t="s">
        <v>770</v>
      </c>
      <c r="H205" s="37" t="s">
        <v>690</v>
      </c>
      <c r="I205" s="15" t="s">
        <v>820</v>
      </c>
      <c r="J205" s="19">
        <v>87057779218</v>
      </c>
      <c r="K205" s="7">
        <v>24343</v>
      </c>
      <c r="L205" s="27" t="str">
        <f t="shared" si="18"/>
        <v>08 24</v>
      </c>
      <c r="M205" s="19"/>
      <c r="N205" s="28" t="e">
        <f>IF(L205=#REF!,1,0)</f>
        <v>#REF!</v>
      </c>
      <c r="O205" s="29"/>
      <c r="P205" s="10"/>
      <c r="Q205" s="10"/>
    </row>
    <row r="206" spans="1:17" x14ac:dyDescent="0.25">
      <c r="A206" s="13">
        <v>205</v>
      </c>
      <c r="B206" s="19" t="s">
        <v>976</v>
      </c>
      <c r="C206" s="19" t="str">
        <f t="shared" si="17"/>
        <v>ж</v>
      </c>
      <c r="D206" s="12">
        <v>45264</v>
      </c>
      <c r="E206" s="31" t="s">
        <v>977</v>
      </c>
      <c r="F206" s="12">
        <v>45260</v>
      </c>
      <c r="G206" s="19" t="s">
        <v>721</v>
      </c>
      <c r="H206" s="32"/>
      <c r="I206" s="15" t="s">
        <v>763</v>
      </c>
      <c r="J206" s="19">
        <v>87477173575</v>
      </c>
      <c r="K206" s="7">
        <v>33767</v>
      </c>
      <c r="L206" s="27" t="str">
        <f t="shared" si="18"/>
        <v>06 12</v>
      </c>
      <c r="M206" s="19"/>
      <c r="N206" s="28" t="e">
        <f>IF(L206=#REF!,1,0)</f>
        <v>#REF!</v>
      </c>
      <c r="O206" s="29"/>
      <c r="P206" s="10"/>
      <c r="Q206" s="10"/>
    </row>
    <row r="207" spans="1:17" x14ac:dyDescent="0.25">
      <c r="A207" s="15">
        <v>206</v>
      </c>
      <c r="B207" s="19" t="s">
        <v>100</v>
      </c>
      <c r="C207" s="19" t="str">
        <f t="shared" si="17"/>
        <v>ж</v>
      </c>
      <c r="D207" s="12">
        <v>37085</v>
      </c>
      <c r="E207" s="31" t="s">
        <v>293</v>
      </c>
      <c r="F207" s="12">
        <v>37026</v>
      </c>
      <c r="G207" s="19" t="s">
        <v>768</v>
      </c>
      <c r="H207" s="50" t="s">
        <v>230</v>
      </c>
      <c r="I207" s="19" t="s">
        <v>800</v>
      </c>
      <c r="J207" s="19">
        <v>87054503511</v>
      </c>
      <c r="K207" s="7">
        <v>22695</v>
      </c>
      <c r="L207" s="27" t="str">
        <f t="shared" si="18"/>
        <v>02 18</v>
      </c>
      <c r="M207" s="19"/>
      <c r="N207" s="28" t="e">
        <f>IF(L207=#REF!,1,0)</f>
        <v>#REF!</v>
      </c>
      <c r="O207" s="29"/>
      <c r="P207" s="10"/>
      <c r="Q207" s="10"/>
    </row>
    <row r="208" spans="1:17" x14ac:dyDescent="0.25">
      <c r="A208" s="13">
        <v>207</v>
      </c>
      <c r="B208" s="19" t="s">
        <v>102</v>
      </c>
      <c r="C208" s="19" t="str">
        <f t="shared" si="17"/>
        <v>м</v>
      </c>
      <c r="D208" s="12">
        <v>38499</v>
      </c>
      <c r="E208" s="31" t="s">
        <v>319</v>
      </c>
      <c r="F208" s="12">
        <v>38485</v>
      </c>
      <c r="G208" s="19" t="s">
        <v>163</v>
      </c>
      <c r="H208" s="19"/>
      <c r="I208" s="15" t="s">
        <v>812</v>
      </c>
      <c r="J208" s="19">
        <v>87052048490</v>
      </c>
      <c r="K208" s="7">
        <v>22333</v>
      </c>
      <c r="L208" s="27" t="str">
        <f t="shared" si="18"/>
        <v>02 21</v>
      </c>
      <c r="M208" s="19"/>
      <c r="N208" s="28" t="e">
        <f>IF(L208=#REF!,1,0)</f>
        <v>#REF!</v>
      </c>
      <c r="O208" s="29"/>
      <c r="P208" s="10"/>
      <c r="Q208" s="10"/>
    </row>
    <row r="209" spans="1:17" ht="15.75" thickBot="1" x14ac:dyDescent="0.3">
      <c r="A209" s="13">
        <v>208</v>
      </c>
      <c r="B209" s="19" t="s">
        <v>101</v>
      </c>
      <c r="C209" s="19" t="str">
        <f t="shared" si="17"/>
        <v>м</v>
      </c>
      <c r="D209" s="12">
        <v>37722</v>
      </c>
      <c r="E209" s="31" t="s">
        <v>302</v>
      </c>
      <c r="F209" s="12">
        <v>37686</v>
      </c>
      <c r="G209" s="19" t="s">
        <v>770</v>
      </c>
      <c r="H209" s="37"/>
      <c r="I209" s="15" t="s">
        <v>821</v>
      </c>
      <c r="J209" s="19">
        <v>87018967002</v>
      </c>
      <c r="K209" s="7">
        <v>21144</v>
      </c>
      <c r="L209" s="27" t="str">
        <f t="shared" si="18"/>
        <v>11 20</v>
      </c>
      <c r="M209" s="19"/>
      <c r="N209" s="28" t="e">
        <f>IF(L209=#REF!,1,0)</f>
        <v>#REF!</v>
      </c>
      <c r="O209" s="29"/>
      <c r="P209" s="10"/>
      <c r="Q209" s="10"/>
    </row>
    <row r="210" spans="1:17" ht="15.75" thickBot="1" x14ac:dyDescent="0.3">
      <c r="A210" s="15">
        <v>209</v>
      </c>
      <c r="B210" s="19" t="s">
        <v>1079</v>
      </c>
      <c r="C210" s="19" t="s">
        <v>920</v>
      </c>
      <c r="D210" s="12">
        <v>44157</v>
      </c>
      <c r="E210" s="31" t="s">
        <v>1080</v>
      </c>
      <c r="F210" s="12">
        <v>44157</v>
      </c>
      <c r="G210" s="19" t="s">
        <v>721</v>
      </c>
      <c r="H210" s="37"/>
      <c r="I210" s="15" t="s">
        <v>763</v>
      </c>
      <c r="J210" s="19">
        <v>87028628581</v>
      </c>
      <c r="K210" s="7">
        <v>33688</v>
      </c>
      <c r="L210" s="27" t="str">
        <f t="shared" si="18"/>
        <v>03 25</v>
      </c>
      <c r="M210" s="19"/>
      <c r="N210" s="28"/>
      <c r="O210" s="29"/>
      <c r="P210" s="10"/>
      <c r="Q210" s="10"/>
    </row>
    <row r="211" spans="1:17" ht="30.75" thickBot="1" x14ac:dyDescent="0.3">
      <c r="A211" s="13">
        <v>210</v>
      </c>
      <c r="B211" s="23" t="s">
        <v>104</v>
      </c>
      <c r="C211" s="19" t="str">
        <f t="shared" ref="C211:C234" si="19">IF(RIGHT(B211)="ч","м","ж")</f>
        <v>м</v>
      </c>
      <c r="D211" s="12">
        <v>33667</v>
      </c>
      <c r="E211" s="31" t="s">
        <v>272</v>
      </c>
      <c r="F211" s="12">
        <v>36236</v>
      </c>
      <c r="G211" s="19" t="s">
        <v>822</v>
      </c>
      <c r="H211" s="37" t="s">
        <v>713</v>
      </c>
      <c r="I211" s="19" t="s">
        <v>823</v>
      </c>
      <c r="J211" s="19">
        <v>87774411710</v>
      </c>
      <c r="K211" s="7">
        <v>21718</v>
      </c>
      <c r="L211" s="27" t="str">
        <f t="shared" si="18"/>
        <v>06 17</v>
      </c>
      <c r="M211" s="19"/>
      <c r="N211" s="28" t="e">
        <f>IF(L211=#REF!,1,0)</f>
        <v>#REF!</v>
      </c>
      <c r="O211" s="29"/>
      <c r="P211" s="10"/>
      <c r="Q211" s="10"/>
    </row>
    <row r="212" spans="1:17" ht="30" x14ac:dyDescent="0.25">
      <c r="A212" s="13">
        <v>211</v>
      </c>
      <c r="B212" s="19" t="s">
        <v>103</v>
      </c>
      <c r="C212" s="19" t="str">
        <f t="shared" si="19"/>
        <v>ж</v>
      </c>
      <c r="D212" s="26">
        <v>37699</v>
      </c>
      <c r="E212" s="31" t="s">
        <v>298</v>
      </c>
      <c r="F212" s="12">
        <v>37686</v>
      </c>
      <c r="G212" s="19" t="s">
        <v>736</v>
      </c>
      <c r="H212" s="50"/>
      <c r="I212" s="19" t="s">
        <v>813</v>
      </c>
      <c r="J212" s="19" t="s">
        <v>703</v>
      </c>
      <c r="K212" s="7">
        <v>23816</v>
      </c>
      <c r="L212" s="27" t="str">
        <f t="shared" si="18"/>
        <v>03 15</v>
      </c>
      <c r="M212" s="19"/>
      <c r="N212" s="28" t="e">
        <f>IF(L212=#REF!,1,0)</f>
        <v>#REF!</v>
      </c>
      <c r="O212" s="29"/>
      <c r="P212" s="10"/>
      <c r="Q212" s="10"/>
    </row>
    <row r="213" spans="1:17" x14ac:dyDescent="0.25">
      <c r="A213" s="15">
        <v>212</v>
      </c>
      <c r="B213" s="19" t="s">
        <v>107</v>
      </c>
      <c r="C213" s="19" t="str">
        <f t="shared" si="19"/>
        <v>м</v>
      </c>
      <c r="D213" s="12">
        <v>42475</v>
      </c>
      <c r="E213" s="31" t="s">
        <v>409</v>
      </c>
      <c r="F213" s="12">
        <v>42297</v>
      </c>
      <c r="G213" s="19" t="s">
        <v>163</v>
      </c>
      <c r="H213" s="50" t="s">
        <v>204</v>
      </c>
      <c r="I213" s="15" t="s">
        <v>824</v>
      </c>
      <c r="J213" s="19">
        <v>87755782192</v>
      </c>
      <c r="K213" s="7">
        <v>27708</v>
      </c>
      <c r="L213" s="27" t="str">
        <f t="shared" si="18"/>
        <v>11 10</v>
      </c>
      <c r="M213" s="19"/>
      <c r="N213" s="28" t="e">
        <f>IF(L213=#REF!,1,0)</f>
        <v>#REF!</v>
      </c>
      <c r="O213" s="29"/>
      <c r="P213" s="10"/>
      <c r="Q213" s="10"/>
    </row>
    <row r="214" spans="1:17" ht="15.75" x14ac:dyDescent="0.25">
      <c r="A214" s="13">
        <v>213</v>
      </c>
      <c r="B214" s="63" t="s">
        <v>105</v>
      </c>
      <c r="C214" s="63" t="str">
        <f t="shared" si="19"/>
        <v>м</v>
      </c>
      <c r="D214" s="64">
        <v>34624</v>
      </c>
      <c r="E214" s="65" t="s">
        <v>278</v>
      </c>
      <c r="F214" s="64">
        <v>36236</v>
      </c>
      <c r="G214" s="63" t="s">
        <v>854</v>
      </c>
      <c r="H214" s="76" t="s">
        <v>576</v>
      </c>
      <c r="I214" s="68" t="s">
        <v>825</v>
      </c>
      <c r="J214" s="19">
        <v>87772225407</v>
      </c>
      <c r="K214" s="7">
        <v>21948</v>
      </c>
      <c r="L214" s="27" t="str">
        <f t="shared" si="18"/>
        <v>02 02</v>
      </c>
      <c r="M214" s="19"/>
      <c r="N214" s="28" t="e">
        <f>IF(L214=#REF!,1,0)</f>
        <v>#REF!</v>
      </c>
      <c r="O214" s="29"/>
      <c r="P214" s="10"/>
      <c r="Q214" s="10"/>
    </row>
    <row r="215" spans="1:17" x14ac:dyDescent="0.25">
      <c r="A215" s="13">
        <v>214</v>
      </c>
      <c r="B215" s="63" t="s">
        <v>106</v>
      </c>
      <c r="C215" s="63" t="str">
        <f t="shared" si="19"/>
        <v>ж</v>
      </c>
      <c r="D215" s="64">
        <v>34331</v>
      </c>
      <c r="E215" s="65" t="s">
        <v>276</v>
      </c>
      <c r="F215" s="64">
        <v>36236</v>
      </c>
      <c r="G215" s="63" t="s">
        <v>722</v>
      </c>
      <c r="H215" s="61" t="s">
        <v>691</v>
      </c>
      <c r="I215" s="63" t="s">
        <v>879</v>
      </c>
      <c r="J215" s="19">
        <v>87771193905</v>
      </c>
      <c r="K215" s="7">
        <v>21698</v>
      </c>
      <c r="L215" s="27" t="str">
        <f t="shared" si="18"/>
        <v>05 28</v>
      </c>
      <c r="M215" s="19"/>
      <c r="N215" s="28" t="e">
        <f>IF(L215=#REF!,1,0)</f>
        <v>#REF!</v>
      </c>
      <c r="O215" s="29"/>
      <c r="P215" s="10"/>
      <c r="Q215" s="10"/>
    </row>
    <row r="216" spans="1:17" ht="15.75" x14ac:dyDescent="0.25">
      <c r="A216" s="15">
        <v>215</v>
      </c>
      <c r="B216" s="19" t="s">
        <v>108</v>
      </c>
      <c r="C216" s="19" t="str">
        <f t="shared" si="19"/>
        <v>ж</v>
      </c>
      <c r="D216" s="12">
        <v>40032</v>
      </c>
      <c r="E216" s="31" t="s">
        <v>346</v>
      </c>
      <c r="F216" s="12">
        <v>36479</v>
      </c>
      <c r="G216" s="19" t="s">
        <v>770</v>
      </c>
      <c r="H216" s="39" t="s">
        <v>577</v>
      </c>
      <c r="I216" s="15" t="s">
        <v>472</v>
      </c>
      <c r="J216" s="19">
        <v>87015666966</v>
      </c>
      <c r="K216" s="7">
        <v>22838</v>
      </c>
      <c r="L216" s="27" t="str">
        <f t="shared" si="18"/>
        <v>07 11</v>
      </c>
      <c r="M216" s="19"/>
      <c r="N216" s="28" t="e">
        <f>IF(L216=#REF!,1,0)</f>
        <v>#REF!</v>
      </c>
      <c r="O216" s="29"/>
      <c r="P216" s="10"/>
      <c r="Q216" s="10"/>
    </row>
    <row r="217" spans="1:17" ht="15.75" x14ac:dyDescent="0.25">
      <c r="A217" s="13">
        <v>216</v>
      </c>
      <c r="B217" s="19" t="s">
        <v>110</v>
      </c>
      <c r="C217" s="19" t="str">
        <f t="shared" si="19"/>
        <v>м</v>
      </c>
      <c r="D217" s="12">
        <v>40088</v>
      </c>
      <c r="E217" s="31" t="s">
        <v>347</v>
      </c>
      <c r="F217" s="12">
        <v>40057</v>
      </c>
      <c r="G217" s="19" t="s">
        <v>770</v>
      </c>
      <c r="H217" s="43" t="s">
        <v>578</v>
      </c>
      <c r="I217" s="15" t="s">
        <v>826</v>
      </c>
      <c r="J217" s="19">
        <v>87776370997</v>
      </c>
      <c r="K217" s="7">
        <v>22988</v>
      </c>
      <c r="L217" s="27" t="str">
        <f t="shared" si="18"/>
        <v>12 08</v>
      </c>
      <c r="M217" s="19"/>
      <c r="N217" s="28" t="e">
        <f>IF(L217=#REF!,1,0)</f>
        <v>#REF!</v>
      </c>
      <c r="O217" s="29"/>
      <c r="P217" s="10"/>
      <c r="Q217" s="10"/>
    </row>
    <row r="218" spans="1:17" ht="30" x14ac:dyDescent="0.25">
      <c r="A218" s="13">
        <v>217</v>
      </c>
      <c r="B218" s="19" t="s">
        <v>109</v>
      </c>
      <c r="C218" s="19" t="str">
        <f t="shared" si="19"/>
        <v>ж</v>
      </c>
      <c r="D218" s="12">
        <v>37666</v>
      </c>
      <c r="E218" s="31" t="s">
        <v>296</v>
      </c>
      <c r="F218" s="12">
        <v>37281</v>
      </c>
      <c r="G218" s="19" t="s">
        <v>465</v>
      </c>
      <c r="H218" s="32"/>
      <c r="I218" s="15" t="s">
        <v>147</v>
      </c>
      <c r="J218" s="19">
        <v>87056684041</v>
      </c>
      <c r="K218" s="7">
        <v>27952</v>
      </c>
      <c r="L218" s="27" t="str">
        <f t="shared" si="18"/>
        <v>07 11</v>
      </c>
      <c r="M218" s="19"/>
      <c r="N218" s="28" t="e">
        <f>IF(L218=#REF!,1,0)</f>
        <v>#REF!</v>
      </c>
      <c r="O218" s="29"/>
      <c r="P218" s="10"/>
      <c r="Q218" s="10"/>
    </row>
    <row r="219" spans="1:17" x14ac:dyDescent="0.25">
      <c r="A219" s="15">
        <v>218</v>
      </c>
      <c r="B219" s="63" t="s">
        <v>111</v>
      </c>
      <c r="C219" s="63" t="str">
        <f t="shared" si="19"/>
        <v>ж</v>
      </c>
      <c r="D219" s="64">
        <v>40576</v>
      </c>
      <c r="E219" s="65" t="s">
        <v>355</v>
      </c>
      <c r="F219" s="64">
        <v>40576</v>
      </c>
      <c r="G219" s="63" t="s">
        <v>722</v>
      </c>
      <c r="H219" s="66" t="s">
        <v>219</v>
      </c>
      <c r="I219" s="63" t="s">
        <v>925</v>
      </c>
      <c r="J219" s="63">
        <v>87772465875</v>
      </c>
      <c r="K219" s="7">
        <v>21703</v>
      </c>
      <c r="L219" s="27" t="str">
        <f t="shared" si="18"/>
        <v>06 02</v>
      </c>
      <c r="M219" s="19"/>
      <c r="N219" s="28" t="e">
        <f>IF(L219=#REF!,1,0)</f>
        <v>#REF!</v>
      </c>
      <c r="O219" s="29"/>
      <c r="P219" s="10"/>
      <c r="Q219" s="10"/>
    </row>
    <row r="220" spans="1:17" ht="30" x14ac:dyDescent="0.25">
      <c r="A220" s="13">
        <v>219</v>
      </c>
      <c r="B220" s="19" t="s">
        <v>606</v>
      </c>
      <c r="C220" s="19" t="str">
        <f t="shared" si="19"/>
        <v>м</v>
      </c>
      <c r="D220" s="12">
        <v>44294</v>
      </c>
      <c r="E220" s="31" t="s">
        <v>607</v>
      </c>
      <c r="F220" s="12">
        <v>44287</v>
      </c>
      <c r="G220" s="19" t="s">
        <v>163</v>
      </c>
      <c r="H220" s="19" t="s">
        <v>692</v>
      </c>
      <c r="I220" s="15" t="s">
        <v>827</v>
      </c>
      <c r="J220" s="19" t="s">
        <v>704</v>
      </c>
      <c r="K220" s="7">
        <v>28259</v>
      </c>
      <c r="L220" s="27" t="str">
        <f t="shared" si="18"/>
        <v>05 14</v>
      </c>
      <c r="M220" s="19"/>
      <c r="N220" s="28" t="e">
        <f>IF(L220=#REF!,1,0)</f>
        <v>#REF!</v>
      </c>
      <c r="O220" s="29"/>
      <c r="P220" s="10"/>
      <c r="Q220" s="10"/>
    </row>
    <row r="221" spans="1:17" x14ac:dyDescent="0.25">
      <c r="A221" s="13">
        <v>220</v>
      </c>
      <c r="B221" s="63" t="s">
        <v>112</v>
      </c>
      <c r="C221" s="63" t="str">
        <f t="shared" si="19"/>
        <v>ж</v>
      </c>
      <c r="D221" s="64">
        <v>42108</v>
      </c>
      <c r="E221" s="65" t="s">
        <v>395</v>
      </c>
      <c r="F221" s="64">
        <v>42062</v>
      </c>
      <c r="G221" s="63" t="s">
        <v>828</v>
      </c>
      <c r="H221" s="74" t="s">
        <v>579</v>
      </c>
      <c r="I221" s="63" t="s">
        <v>870</v>
      </c>
      <c r="J221" s="63">
        <v>87053202967</v>
      </c>
      <c r="K221" s="7">
        <v>24617</v>
      </c>
      <c r="L221" s="27" t="str">
        <f t="shared" si="18"/>
        <v>05 25</v>
      </c>
      <c r="M221" s="19"/>
      <c r="N221" s="28" t="e">
        <f>IF(L221=#REF!,1,0)</f>
        <v>#REF!</v>
      </c>
      <c r="O221" s="29"/>
      <c r="P221" s="10"/>
      <c r="Q221" s="10"/>
    </row>
    <row r="222" spans="1:17" ht="15.75" x14ac:dyDescent="0.25">
      <c r="A222" s="15">
        <v>221</v>
      </c>
      <c r="B222" s="19" t="s">
        <v>123</v>
      </c>
      <c r="C222" s="19" t="str">
        <f t="shared" si="19"/>
        <v>м</v>
      </c>
      <c r="D222" s="12">
        <v>39533</v>
      </c>
      <c r="E222" s="31" t="s">
        <v>334</v>
      </c>
      <c r="F222" s="12">
        <v>39514</v>
      </c>
      <c r="G222" s="19" t="s">
        <v>770</v>
      </c>
      <c r="H222" s="43" t="s">
        <v>580</v>
      </c>
      <c r="I222" s="15" t="s">
        <v>797</v>
      </c>
      <c r="J222" s="19">
        <v>87772845324</v>
      </c>
      <c r="K222" s="7">
        <v>25676</v>
      </c>
      <c r="L222" s="27" t="str">
        <f t="shared" si="18"/>
        <v>04 18</v>
      </c>
      <c r="M222" s="19"/>
      <c r="N222" s="28" t="e">
        <f>IF(L222=#REF!,1,0)</f>
        <v>#REF!</v>
      </c>
      <c r="O222" s="29"/>
      <c r="P222" s="10"/>
      <c r="Q222" s="10"/>
    </row>
    <row r="223" spans="1:17" x14ac:dyDescent="0.25">
      <c r="A223" s="13">
        <v>222</v>
      </c>
      <c r="B223" s="19" t="s">
        <v>629</v>
      </c>
      <c r="C223" s="19" t="str">
        <f t="shared" si="19"/>
        <v>ж</v>
      </c>
      <c r="D223" s="12">
        <v>44412</v>
      </c>
      <c r="E223" s="31" t="s">
        <v>630</v>
      </c>
      <c r="F223" s="12">
        <v>44368</v>
      </c>
      <c r="G223" s="19" t="s">
        <v>163</v>
      </c>
      <c r="H223" s="54" t="s">
        <v>693</v>
      </c>
      <c r="I223" s="19" t="s">
        <v>763</v>
      </c>
      <c r="J223" s="20">
        <v>87779724327</v>
      </c>
      <c r="K223" s="6">
        <v>31920</v>
      </c>
      <c r="L223" s="27" t="str">
        <f t="shared" si="18"/>
        <v>05 23</v>
      </c>
      <c r="M223" s="19"/>
      <c r="N223" s="28" t="e">
        <f>IF(L223=#REF!,1,0)</f>
        <v>#REF!</v>
      </c>
      <c r="O223" s="29"/>
      <c r="P223" s="10"/>
      <c r="Q223" s="10"/>
    </row>
    <row r="224" spans="1:17" x14ac:dyDescent="0.25">
      <c r="A224" s="13">
        <v>223</v>
      </c>
      <c r="B224" s="19" t="s">
        <v>115</v>
      </c>
      <c r="C224" s="19" t="str">
        <f t="shared" si="19"/>
        <v>ж</v>
      </c>
      <c r="D224" s="12">
        <v>37722</v>
      </c>
      <c r="E224" s="31" t="s">
        <v>301</v>
      </c>
      <c r="F224" s="12">
        <v>37658</v>
      </c>
      <c r="G224" s="19" t="s">
        <v>736</v>
      </c>
      <c r="H224" s="19"/>
      <c r="I224" s="19" t="s">
        <v>813</v>
      </c>
      <c r="J224" s="19">
        <v>87772474933</v>
      </c>
      <c r="K224" s="7">
        <v>26916</v>
      </c>
      <c r="L224" s="27" t="str">
        <f t="shared" si="18"/>
        <v>09 09</v>
      </c>
      <c r="M224" s="32"/>
      <c r="N224" s="28" t="e">
        <f>IF(L224=#REF!,1,0)</f>
        <v>#REF!</v>
      </c>
      <c r="O224" s="29"/>
      <c r="P224" s="10"/>
      <c r="Q224" s="10"/>
    </row>
    <row r="225" spans="1:17" ht="28.5" customHeight="1" x14ac:dyDescent="0.25">
      <c r="A225" s="15">
        <v>224</v>
      </c>
      <c r="B225" s="19" t="s">
        <v>126</v>
      </c>
      <c r="C225" s="19" t="str">
        <f t="shared" si="19"/>
        <v>ж</v>
      </c>
      <c r="D225" s="12">
        <v>39609</v>
      </c>
      <c r="E225" s="31" t="s">
        <v>335</v>
      </c>
      <c r="F225" s="12">
        <v>39514</v>
      </c>
      <c r="G225" s="19" t="s">
        <v>85</v>
      </c>
      <c r="H225" s="43" t="s">
        <v>581</v>
      </c>
      <c r="I225" s="15" t="s">
        <v>860</v>
      </c>
      <c r="J225" s="19">
        <v>87475139648</v>
      </c>
      <c r="K225" s="7">
        <v>28267</v>
      </c>
      <c r="L225" s="27" t="str">
        <f t="shared" si="18"/>
        <v>05 22</v>
      </c>
      <c r="M225" s="19"/>
      <c r="N225" s="28" t="e">
        <f>IF(L225=#REF!,1,0)</f>
        <v>#REF!</v>
      </c>
      <c r="O225" s="29"/>
      <c r="P225" s="10"/>
      <c r="Q225" s="10"/>
    </row>
    <row r="226" spans="1:17" ht="15.75" x14ac:dyDescent="0.25">
      <c r="A226" s="13">
        <v>225</v>
      </c>
      <c r="B226" s="19" t="s">
        <v>114</v>
      </c>
      <c r="C226" s="19" t="str">
        <f t="shared" si="19"/>
        <v>ж</v>
      </c>
      <c r="D226" s="12">
        <v>37699</v>
      </c>
      <c r="E226" s="31" t="s">
        <v>297</v>
      </c>
      <c r="F226" s="12">
        <v>37602</v>
      </c>
      <c r="G226" s="19" t="s">
        <v>163</v>
      </c>
      <c r="H226" s="43" t="s">
        <v>582</v>
      </c>
      <c r="I226" s="15" t="s">
        <v>176</v>
      </c>
      <c r="J226" s="19">
        <v>87772408014</v>
      </c>
      <c r="K226" s="7">
        <v>26733</v>
      </c>
      <c r="L226" s="27" t="str">
        <f t="shared" si="18"/>
        <v>03 10</v>
      </c>
      <c r="M226" s="19"/>
      <c r="N226" s="28" t="e">
        <f>IF(L226=#REF!,1,0)</f>
        <v>#REF!</v>
      </c>
      <c r="O226" s="29"/>
      <c r="P226" s="10"/>
      <c r="Q226" s="10"/>
    </row>
    <row r="227" spans="1:17" ht="30" x14ac:dyDescent="0.25">
      <c r="A227" s="13">
        <v>226</v>
      </c>
      <c r="B227" s="19" t="s">
        <v>243</v>
      </c>
      <c r="C227" s="19" t="str">
        <f t="shared" si="19"/>
        <v>м</v>
      </c>
      <c r="D227" s="12">
        <v>43712</v>
      </c>
      <c r="E227" s="31" t="s">
        <v>448</v>
      </c>
      <c r="F227" s="12">
        <v>42948</v>
      </c>
      <c r="G227" s="19" t="s">
        <v>736</v>
      </c>
      <c r="H227" s="50" t="s">
        <v>616</v>
      </c>
      <c r="I227" s="15" t="s">
        <v>829</v>
      </c>
      <c r="J227" s="19" t="s">
        <v>244</v>
      </c>
      <c r="K227" s="7">
        <v>25947</v>
      </c>
      <c r="L227" s="27" t="str">
        <f t="shared" si="18"/>
        <v>01 14</v>
      </c>
      <c r="M227" s="19"/>
      <c r="N227" s="28" t="e">
        <f>IF(L227=#REF!,1,0)</f>
        <v>#REF!</v>
      </c>
      <c r="O227" s="29"/>
      <c r="P227" s="10"/>
      <c r="Q227" s="10"/>
    </row>
    <row r="228" spans="1:17" ht="30" x14ac:dyDescent="0.25">
      <c r="A228" s="15">
        <v>227</v>
      </c>
      <c r="B228" s="63" t="s">
        <v>232</v>
      </c>
      <c r="C228" s="63" t="str">
        <f t="shared" si="19"/>
        <v>м</v>
      </c>
      <c r="D228" s="64">
        <v>43615</v>
      </c>
      <c r="E228" s="65" t="s">
        <v>446</v>
      </c>
      <c r="F228" s="64">
        <v>41857</v>
      </c>
      <c r="G228" s="63" t="s">
        <v>722</v>
      </c>
      <c r="H228" s="63"/>
      <c r="I228" s="68" t="s">
        <v>875</v>
      </c>
      <c r="J228" s="19">
        <v>87052144157</v>
      </c>
      <c r="K228" s="7">
        <v>29519</v>
      </c>
      <c r="L228" s="27" t="str">
        <f t="shared" si="18"/>
        <v>10 25</v>
      </c>
      <c r="M228" s="19"/>
      <c r="N228" s="28" t="e">
        <f>IF(L228=#REF!,1,0)</f>
        <v>#REF!</v>
      </c>
      <c r="O228" s="29"/>
      <c r="P228" s="10"/>
      <c r="Q228" s="10"/>
    </row>
    <row r="229" spans="1:17" ht="15.75" thickBot="1" x14ac:dyDescent="0.3">
      <c r="A229" s="13">
        <v>228</v>
      </c>
      <c r="B229" s="19" t="s">
        <v>484</v>
      </c>
      <c r="C229" s="19" t="str">
        <f t="shared" si="19"/>
        <v>м</v>
      </c>
      <c r="D229" s="26">
        <v>44140</v>
      </c>
      <c r="E229" s="31" t="s">
        <v>485</v>
      </c>
      <c r="F229" s="12">
        <v>44125</v>
      </c>
      <c r="G229" s="19" t="s">
        <v>163</v>
      </c>
      <c r="H229" s="53" t="s">
        <v>583</v>
      </c>
      <c r="I229" s="19" t="s">
        <v>763</v>
      </c>
      <c r="J229" s="32">
        <v>87473252668</v>
      </c>
      <c r="K229" s="34">
        <v>33226</v>
      </c>
      <c r="L229" s="27" t="str">
        <f t="shared" si="18"/>
        <v>12 19</v>
      </c>
      <c r="M229" s="32"/>
      <c r="N229" s="28" t="e">
        <f>IF(L229=#REF!,1,0)</f>
        <v>#REF!</v>
      </c>
      <c r="O229" s="29"/>
      <c r="P229" s="10"/>
      <c r="Q229" s="10"/>
    </row>
    <row r="230" spans="1:17" ht="16.5" customHeight="1" thickBot="1" x14ac:dyDescent="0.3">
      <c r="A230" s="13">
        <v>229</v>
      </c>
      <c r="B230" s="63" t="s">
        <v>113</v>
      </c>
      <c r="C230" s="63" t="str">
        <f t="shared" si="19"/>
        <v>м</v>
      </c>
      <c r="D230" s="64">
        <v>37666</v>
      </c>
      <c r="E230" s="65" t="s">
        <v>295</v>
      </c>
      <c r="F230" s="64">
        <v>37602</v>
      </c>
      <c r="G230" s="63" t="s">
        <v>770</v>
      </c>
      <c r="H230" s="69" t="s">
        <v>584</v>
      </c>
      <c r="I230" s="68" t="s">
        <v>830</v>
      </c>
      <c r="J230" s="19">
        <v>87471508880</v>
      </c>
      <c r="K230" s="7">
        <v>23012</v>
      </c>
      <c r="L230" s="27" t="str">
        <f t="shared" si="18"/>
        <v>01 01</v>
      </c>
      <c r="M230" s="19"/>
      <c r="N230" s="28" t="e">
        <f>IF(L230=#REF!,1,0)</f>
        <v>#REF!</v>
      </c>
      <c r="O230" s="29"/>
      <c r="P230" s="10"/>
      <c r="Q230" s="10"/>
    </row>
    <row r="231" spans="1:17" ht="32.25" thickBot="1" x14ac:dyDescent="0.3">
      <c r="A231" s="15">
        <v>230</v>
      </c>
      <c r="B231" s="63" t="s">
        <v>117</v>
      </c>
      <c r="C231" s="63" t="str">
        <f t="shared" si="19"/>
        <v>м</v>
      </c>
      <c r="D231" s="64">
        <v>42496</v>
      </c>
      <c r="E231" s="65" t="s">
        <v>410</v>
      </c>
      <c r="F231" s="64">
        <v>42429</v>
      </c>
      <c r="G231" s="63" t="s">
        <v>722</v>
      </c>
      <c r="H231" s="69" t="s">
        <v>585</v>
      </c>
      <c r="I231" s="68" t="s">
        <v>961</v>
      </c>
      <c r="J231" s="19">
        <v>87087464133</v>
      </c>
      <c r="K231" s="7">
        <v>28474</v>
      </c>
      <c r="L231" s="27" t="str">
        <f t="shared" ref="L231:L234" si="20">TEXT(K231,"ММ ДД")</f>
        <v>12 15</v>
      </c>
      <c r="M231" s="19"/>
      <c r="N231" s="28" t="e">
        <f>IF(L231=#REF!,1,0)</f>
        <v>#REF!</v>
      </c>
      <c r="O231" s="29"/>
      <c r="P231" s="10"/>
      <c r="Q231" s="10"/>
    </row>
    <row r="232" spans="1:17" ht="16.5" thickBot="1" x14ac:dyDescent="0.3">
      <c r="A232" s="13">
        <v>231</v>
      </c>
      <c r="B232" s="19" t="s">
        <v>116</v>
      </c>
      <c r="C232" s="19" t="str">
        <f t="shared" si="19"/>
        <v>м</v>
      </c>
      <c r="D232" s="12">
        <v>35039</v>
      </c>
      <c r="E232" s="31" t="s">
        <v>281</v>
      </c>
      <c r="F232" s="12">
        <v>37686</v>
      </c>
      <c r="G232" s="19" t="s">
        <v>736</v>
      </c>
      <c r="H232" s="36" t="s">
        <v>586</v>
      </c>
      <c r="I232" s="19" t="s">
        <v>760</v>
      </c>
      <c r="J232" s="19">
        <v>87055311609</v>
      </c>
      <c r="K232" s="7">
        <v>22243</v>
      </c>
      <c r="L232" s="27" t="str">
        <f t="shared" si="20"/>
        <v>11 23</v>
      </c>
      <c r="M232" s="19"/>
      <c r="N232" s="28" t="e">
        <f>IF(L232=#REF!,1,0)</f>
        <v>#REF!</v>
      </c>
      <c r="O232" s="29"/>
      <c r="P232" s="10"/>
      <c r="Q232" s="10"/>
    </row>
    <row r="233" spans="1:17" ht="15.75" x14ac:dyDescent="0.25">
      <c r="A233" s="13">
        <v>232</v>
      </c>
      <c r="B233" s="19" t="s">
        <v>122</v>
      </c>
      <c r="C233" s="19" t="str">
        <f t="shared" si="19"/>
        <v>ж</v>
      </c>
      <c r="D233" s="12">
        <v>38449</v>
      </c>
      <c r="E233" s="31" t="s">
        <v>317</v>
      </c>
      <c r="F233" s="12">
        <v>37753</v>
      </c>
      <c r="G233" s="19" t="s">
        <v>163</v>
      </c>
      <c r="H233" s="43" t="s">
        <v>587</v>
      </c>
      <c r="I233" s="15" t="s">
        <v>831</v>
      </c>
      <c r="J233" s="19">
        <v>87773017785</v>
      </c>
      <c r="K233" s="7">
        <v>24472</v>
      </c>
      <c r="L233" s="27" t="str">
        <f t="shared" si="20"/>
        <v>12 31</v>
      </c>
      <c r="M233" s="19"/>
      <c r="N233" s="28" t="e">
        <f>IF(L233=#REF!,1,0)</f>
        <v>#REF!</v>
      </c>
      <c r="O233" s="29"/>
      <c r="P233" s="10"/>
      <c r="Q233" s="10"/>
    </row>
    <row r="234" spans="1:17" ht="24" customHeight="1" thickBot="1" x14ac:dyDescent="0.3">
      <c r="A234" s="15">
        <v>233</v>
      </c>
      <c r="B234" s="19" t="s">
        <v>118</v>
      </c>
      <c r="C234" s="19" t="str">
        <f t="shared" si="19"/>
        <v>м</v>
      </c>
      <c r="D234" s="12">
        <v>41177</v>
      </c>
      <c r="E234" s="31" t="s">
        <v>375</v>
      </c>
      <c r="F234" s="12">
        <v>41166</v>
      </c>
      <c r="G234" s="19" t="s">
        <v>163</v>
      </c>
      <c r="H234" s="79" t="s">
        <v>588</v>
      </c>
      <c r="I234" s="15" t="s">
        <v>832</v>
      </c>
      <c r="J234" s="19">
        <v>87479605787</v>
      </c>
      <c r="K234" s="7">
        <v>28024</v>
      </c>
      <c r="L234" s="27" t="str">
        <f t="shared" si="20"/>
        <v>09 21</v>
      </c>
      <c r="M234" s="19"/>
      <c r="N234" s="28" t="e">
        <f>IF(L234=#REF!,1,0)</f>
        <v>#REF!</v>
      </c>
      <c r="O234" s="29"/>
      <c r="P234" s="10"/>
      <c r="Q234" s="10"/>
    </row>
    <row r="235" spans="1:17" ht="18" customHeight="1" thickBot="1" x14ac:dyDescent="0.3">
      <c r="A235" s="13">
        <v>234</v>
      </c>
      <c r="B235" s="19" t="s">
        <v>491</v>
      </c>
      <c r="C235" s="33" t="s">
        <v>263</v>
      </c>
      <c r="D235" s="33" t="s">
        <v>492</v>
      </c>
      <c r="E235" s="31" t="s">
        <v>493</v>
      </c>
      <c r="F235" s="12">
        <v>40631</v>
      </c>
      <c r="G235" s="19" t="s">
        <v>758</v>
      </c>
      <c r="H235" s="36" t="s">
        <v>589</v>
      </c>
      <c r="I235" s="15" t="s">
        <v>783</v>
      </c>
      <c r="J235" s="19" t="s">
        <v>516</v>
      </c>
      <c r="K235" s="7">
        <v>31063</v>
      </c>
      <c r="L235" s="27" t="s">
        <v>494</v>
      </c>
      <c r="M235" s="19"/>
      <c r="N235" s="28" t="e">
        <f>IF(L235=#REF!,1,0)</f>
        <v>#REF!</v>
      </c>
      <c r="O235" s="29"/>
      <c r="P235" s="10"/>
      <c r="Q235" s="10"/>
    </row>
    <row r="236" spans="1:17" x14ac:dyDescent="0.25">
      <c r="A236" s="13">
        <v>235</v>
      </c>
      <c r="B236" s="19" t="s">
        <v>245</v>
      </c>
      <c r="C236" s="19" t="str">
        <f>IF(RIGHT(B236)="ч","м","ж")</f>
        <v>м</v>
      </c>
      <c r="D236" s="12">
        <v>43733</v>
      </c>
      <c r="E236" s="31" t="s">
        <v>451</v>
      </c>
      <c r="F236" s="12">
        <v>38551</v>
      </c>
      <c r="G236" s="19" t="s">
        <v>722</v>
      </c>
      <c r="H236" s="19"/>
      <c r="I236" s="62" t="s">
        <v>855</v>
      </c>
      <c r="J236" s="19">
        <v>87762248470</v>
      </c>
      <c r="K236" s="7">
        <v>19696</v>
      </c>
      <c r="L236" s="27" t="str">
        <f t="shared" ref="L236:L288" si="21">TEXT(K236,"ММ ДД")</f>
        <v>12 03</v>
      </c>
      <c r="M236" s="19"/>
      <c r="N236" s="28" t="e">
        <f>IF(L236=#REF!,1,0)</f>
        <v>#REF!</v>
      </c>
      <c r="O236" s="29"/>
      <c r="P236" s="10"/>
      <c r="Q236" s="10"/>
    </row>
    <row r="237" spans="1:17" x14ac:dyDescent="0.25">
      <c r="A237" s="15">
        <v>236</v>
      </c>
      <c r="B237" s="19" t="s">
        <v>124</v>
      </c>
      <c r="C237" s="19" t="str">
        <f>IF(RIGHT(B237)="ч","м","ж")</f>
        <v>м</v>
      </c>
      <c r="D237" s="12">
        <v>42362</v>
      </c>
      <c r="E237" s="31" t="s">
        <v>402</v>
      </c>
      <c r="F237" s="12">
        <v>37824</v>
      </c>
      <c r="G237" s="19" t="s">
        <v>163</v>
      </c>
      <c r="H237" s="80" t="s">
        <v>510</v>
      </c>
      <c r="I237" s="19" t="s">
        <v>833</v>
      </c>
      <c r="J237" s="19">
        <v>87019740497</v>
      </c>
      <c r="K237" s="7">
        <v>29198</v>
      </c>
      <c r="L237" s="27" t="str">
        <f t="shared" si="21"/>
        <v>12 09</v>
      </c>
      <c r="M237" s="19"/>
      <c r="N237" s="28" t="e">
        <f>IF(L237=#REF!,1,0)</f>
        <v>#REF!</v>
      </c>
      <c r="O237" s="29"/>
      <c r="P237" s="10"/>
      <c r="Q237" s="10"/>
    </row>
    <row r="238" spans="1:17" x14ac:dyDescent="0.25">
      <c r="A238" s="13">
        <v>237</v>
      </c>
      <c r="B238" s="19" t="s">
        <v>856</v>
      </c>
      <c r="C238" s="19" t="str">
        <f>IF(RIGHT(B238)="ч","м","ж")</f>
        <v>ж</v>
      </c>
      <c r="D238" s="12">
        <v>44693</v>
      </c>
      <c r="E238" s="31" t="s">
        <v>857</v>
      </c>
      <c r="F238" s="12">
        <v>44669</v>
      </c>
      <c r="G238" s="19" t="s">
        <v>1086</v>
      </c>
      <c r="H238" s="61" t="s">
        <v>858</v>
      </c>
      <c r="I238" s="19" t="s">
        <v>859</v>
      </c>
      <c r="J238" s="19">
        <v>87774455755</v>
      </c>
      <c r="K238" s="7">
        <v>32042</v>
      </c>
      <c r="L238" s="27" t="str">
        <f t="shared" si="21"/>
        <v>09 22</v>
      </c>
      <c r="M238" s="19"/>
      <c r="N238" s="28" t="e">
        <f>IF(L238=#REF!,1,0)</f>
        <v>#REF!</v>
      </c>
      <c r="O238" s="29"/>
      <c r="P238" s="10"/>
      <c r="Q238" s="10"/>
    </row>
    <row r="239" spans="1:17" ht="16.5" thickBot="1" x14ac:dyDescent="0.3">
      <c r="A239" s="13">
        <v>238</v>
      </c>
      <c r="B239" s="63" t="s">
        <v>125</v>
      </c>
      <c r="C239" s="63" t="str">
        <f t="shared" ref="C239:C254" si="22">IF(RIGHT(B239)="ч","м","ж")</f>
        <v>м</v>
      </c>
      <c r="D239" s="64">
        <v>42587</v>
      </c>
      <c r="E239" s="65" t="s">
        <v>415</v>
      </c>
      <c r="F239" s="64">
        <v>42548</v>
      </c>
      <c r="G239" s="63" t="s">
        <v>722</v>
      </c>
      <c r="H239" s="69" t="s">
        <v>590</v>
      </c>
      <c r="I239" s="68" t="s">
        <v>873</v>
      </c>
      <c r="J239" s="19">
        <v>87059887744</v>
      </c>
      <c r="K239" s="7">
        <v>24985</v>
      </c>
      <c r="L239" s="27" t="str">
        <f t="shared" si="21"/>
        <v>05 27</v>
      </c>
      <c r="M239" s="19"/>
      <c r="N239" s="28" t="e">
        <f>IF(L239=#REF!,1,0)</f>
        <v>#REF!</v>
      </c>
      <c r="O239" s="29"/>
      <c r="P239" s="10"/>
      <c r="Q239" s="10"/>
    </row>
    <row r="240" spans="1:17" ht="21.75" customHeight="1" thickBot="1" x14ac:dyDescent="0.3">
      <c r="A240" s="15">
        <v>239</v>
      </c>
      <c r="B240" s="63" t="s">
        <v>978</v>
      </c>
      <c r="C240" s="63" t="str">
        <f t="shared" si="22"/>
        <v>ж</v>
      </c>
      <c r="D240" s="64">
        <v>42745</v>
      </c>
      <c r="E240" s="65" t="s">
        <v>419</v>
      </c>
      <c r="F240" s="64">
        <v>42725</v>
      </c>
      <c r="G240" s="63" t="s">
        <v>722</v>
      </c>
      <c r="H240" s="69" t="s">
        <v>517</v>
      </c>
      <c r="I240" s="68" t="s">
        <v>979</v>
      </c>
      <c r="J240" s="19">
        <v>87056673015</v>
      </c>
      <c r="K240" s="7">
        <v>30007</v>
      </c>
      <c r="L240" s="27" t="str">
        <f t="shared" si="21"/>
        <v>02 25</v>
      </c>
      <c r="M240" s="19"/>
      <c r="N240" s="28" t="e">
        <f>IF(L240=#REF!,1,0)</f>
        <v>#REF!</v>
      </c>
      <c r="O240" s="29"/>
      <c r="P240" s="10"/>
      <c r="Q240" s="10"/>
    </row>
    <row r="241" spans="1:17" ht="16.5" thickBot="1" x14ac:dyDescent="0.3">
      <c r="A241" s="13">
        <v>240</v>
      </c>
      <c r="B241" s="19" t="s">
        <v>121</v>
      </c>
      <c r="C241" s="19" t="str">
        <f t="shared" si="22"/>
        <v>ж</v>
      </c>
      <c r="D241" s="12">
        <v>38289</v>
      </c>
      <c r="E241" s="31" t="s">
        <v>314</v>
      </c>
      <c r="F241" s="12">
        <v>38247</v>
      </c>
      <c r="G241" s="19" t="s">
        <v>163</v>
      </c>
      <c r="H241" s="36" t="s">
        <v>591</v>
      </c>
      <c r="I241" s="15" t="s">
        <v>763</v>
      </c>
      <c r="J241" s="19">
        <v>87014489125</v>
      </c>
      <c r="K241" s="7">
        <v>24741</v>
      </c>
      <c r="L241" s="27" t="str">
        <f t="shared" si="21"/>
        <v>09 26</v>
      </c>
      <c r="M241" s="19"/>
      <c r="N241" s="28" t="e">
        <f>IF(L241=#REF!,1,0)</f>
        <v>#REF!</v>
      </c>
      <c r="O241" s="29"/>
      <c r="P241" s="10"/>
      <c r="Q241" s="10"/>
    </row>
    <row r="242" spans="1:17" ht="15.75" thickBot="1" x14ac:dyDescent="0.3">
      <c r="A242" s="13">
        <v>241</v>
      </c>
      <c r="B242" s="19" t="s">
        <v>119</v>
      </c>
      <c r="C242" s="19" t="str">
        <f t="shared" si="22"/>
        <v>ж</v>
      </c>
      <c r="D242" s="12">
        <v>37699</v>
      </c>
      <c r="E242" s="31" t="s">
        <v>299</v>
      </c>
      <c r="F242" s="12">
        <v>37658</v>
      </c>
      <c r="G242" s="19" t="s">
        <v>743</v>
      </c>
      <c r="H242" s="53" t="s">
        <v>220</v>
      </c>
      <c r="I242" s="19" t="s">
        <v>744</v>
      </c>
      <c r="J242" s="19">
        <v>87772558127</v>
      </c>
      <c r="K242" s="7">
        <v>27347</v>
      </c>
      <c r="L242" s="27" t="str">
        <f t="shared" si="21"/>
        <v>11 14</v>
      </c>
      <c r="M242" s="19"/>
      <c r="N242" s="28" t="e">
        <f>IF(L242=#REF!,1,0)</f>
        <v>#REF!</v>
      </c>
      <c r="O242" s="29"/>
      <c r="P242" s="10"/>
      <c r="Q242" s="10"/>
    </row>
    <row r="243" spans="1:17" x14ac:dyDescent="0.25">
      <c r="A243" s="15">
        <v>242</v>
      </c>
      <c r="B243" s="19" t="s">
        <v>120</v>
      </c>
      <c r="C243" s="19" t="str">
        <f t="shared" si="22"/>
        <v>ж</v>
      </c>
      <c r="D243" s="12">
        <v>38849</v>
      </c>
      <c r="E243" s="31" t="s">
        <v>325</v>
      </c>
      <c r="F243" s="12">
        <v>38827</v>
      </c>
      <c r="G243" s="19" t="s">
        <v>736</v>
      </c>
      <c r="H243" s="19"/>
      <c r="I243" s="19" t="s">
        <v>834</v>
      </c>
      <c r="J243" s="19">
        <v>87777913907</v>
      </c>
      <c r="K243" s="7">
        <v>20722</v>
      </c>
      <c r="L243" s="27" t="str">
        <f t="shared" si="21"/>
        <v>09 24</v>
      </c>
      <c r="M243" s="19"/>
      <c r="N243" s="28" t="e">
        <f>IF(L243=#REF!,1,0)</f>
        <v>#REF!</v>
      </c>
      <c r="O243" s="29"/>
      <c r="P243" s="10"/>
      <c r="Q243" s="10"/>
    </row>
    <row r="244" spans="1:17" ht="14.25" customHeight="1" thickBot="1" x14ac:dyDescent="0.3">
      <c r="A244" s="13">
        <v>243</v>
      </c>
      <c r="B244" s="19" t="s">
        <v>130</v>
      </c>
      <c r="C244" s="19" t="str">
        <f t="shared" si="22"/>
        <v>м</v>
      </c>
      <c r="D244" s="12">
        <v>38989</v>
      </c>
      <c r="E244" s="31" t="s">
        <v>712</v>
      </c>
      <c r="F244" s="12">
        <v>38869</v>
      </c>
      <c r="G244" s="19" t="s">
        <v>736</v>
      </c>
      <c r="H244" s="36" t="s">
        <v>592</v>
      </c>
      <c r="I244" s="19" t="s">
        <v>813</v>
      </c>
      <c r="J244" s="19">
        <v>87755245055</v>
      </c>
      <c r="K244" s="7">
        <v>25108</v>
      </c>
      <c r="L244" s="27" t="str">
        <f t="shared" si="21"/>
        <v>09 27</v>
      </c>
      <c r="M244" s="19"/>
      <c r="N244" s="28" t="e">
        <f>IF(L244=#REF!,1,0)</f>
        <v>#REF!</v>
      </c>
      <c r="O244" s="29"/>
      <c r="P244" s="10"/>
      <c r="Q244" s="10"/>
    </row>
    <row r="245" spans="1:17" ht="15.75" thickBot="1" x14ac:dyDescent="0.3">
      <c r="A245" s="13">
        <v>244</v>
      </c>
      <c r="B245" s="19" t="s">
        <v>888</v>
      </c>
      <c r="C245" s="19" t="str">
        <f t="shared" si="22"/>
        <v>ж</v>
      </c>
      <c r="D245" s="12">
        <v>44711</v>
      </c>
      <c r="E245" s="31" t="s">
        <v>889</v>
      </c>
      <c r="F245" s="12">
        <v>40868</v>
      </c>
      <c r="G245" s="19" t="s">
        <v>838</v>
      </c>
      <c r="H245" s="79" t="s">
        <v>890</v>
      </c>
      <c r="I245" s="19" t="s">
        <v>842</v>
      </c>
      <c r="J245" s="19">
        <v>87770538738</v>
      </c>
      <c r="K245" s="7">
        <v>29090</v>
      </c>
      <c r="L245" s="27" t="str">
        <f t="shared" si="21"/>
        <v>08 23</v>
      </c>
      <c r="M245" s="19"/>
      <c r="N245" s="28" t="e">
        <f>IF(L245=#REF!,1,0)</f>
        <v>#REF!</v>
      </c>
      <c r="O245" s="29"/>
      <c r="P245" s="10"/>
      <c r="Q245" s="10"/>
    </row>
    <row r="246" spans="1:17" ht="16.5" thickBot="1" x14ac:dyDescent="0.3">
      <c r="A246" s="15">
        <v>245</v>
      </c>
      <c r="B246" s="21" t="s">
        <v>505</v>
      </c>
      <c r="C246" s="19" t="str">
        <f t="shared" si="22"/>
        <v>ж</v>
      </c>
      <c r="D246" s="12">
        <v>44216</v>
      </c>
      <c r="E246" s="31" t="s">
        <v>506</v>
      </c>
      <c r="F246" s="12">
        <v>44125</v>
      </c>
      <c r="G246" s="17" t="s">
        <v>721</v>
      </c>
      <c r="H246" s="36" t="s">
        <v>593</v>
      </c>
      <c r="I246" s="15" t="s">
        <v>835</v>
      </c>
      <c r="J246" s="18">
        <v>87758225179</v>
      </c>
      <c r="K246" s="6">
        <v>33261</v>
      </c>
      <c r="L246" s="27" t="str">
        <f t="shared" si="21"/>
        <v>01 23</v>
      </c>
      <c r="M246" s="17"/>
      <c r="N246" s="28" t="e">
        <f>IF(L246=#REF!,1,0)</f>
        <v>#REF!</v>
      </c>
      <c r="O246" s="29"/>
      <c r="P246" s="10"/>
      <c r="Q246" s="10"/>
    </row>
    <row r="247" spans="1:17" ht="32.25" thickBot="1" x14ac:dyDescent="0.3">
      <c r="A247" s="13">
        <v>246</v>
      </c>
      <c r="B247" s="21" t="s">
        <v>1055</v>
      </c>
      <c r="C247" s="19" t="s">
        <v>263</v>
      </c>
      <c r="D247" s="12">
        <v>45905</v>
      </c>
      <c r="E247" s="31" t="s">
        <v>1056</v>
      </c>
      <c r="F247" s="12">
        <v>45889</v>
      </c>
      <c r="G247" s="17" t="s">
        <v>722</v>
      </c>
      <c r="H247" s="36" t="s">
        <v>1074</v>
      </c>
      <c r="I247" s="15" t="s">
        <v>763</v>
      </c>
      <c r="J247" s="18">
        <v>87054464099</v>
      </c>
      <c r="K247" s="6">
        <v>30167</v>
      </c>
      <c r="L247" s="27" t="str">
        <f t="shared" si="21"/>
        <v>08 04</v>
      </c>
      <c r="M247" s="17"/>
      <c r="N247" s="28"/>
      <c r="O247" s="29"/>
      <c r="P247" s="10"/>
      <c r="Q247" s="10"/>
    </row>
    <row r="248" spans="1:17" ht="15.75" customHeight="1" thickBot="1" x14ac:dyDescent="0.3">
      <c r="A248" s="13">
        <v>247</v>
      </c>
      <c r="B248" s="19" t="s">
        <v>127</v>
      </c>
      <c r="C248" s="19" t="str">
        <f t="shared" si="22"/>
        <v>ж</v>
      </c>
      <c r="D248" s="12">
        <v>41515</v>
      </c>
      <c r="E248" s="31" t="s">
        <v>381</v>
      </c>
      <c r="F248" s="12">
        <v>41481</v>
      </c>
      <c r="G248" s="19" t="s">
        <v>163</v>
      </c>
      <c r="H248" s="36" t="s">
        <v>594</v>
      </c>
      <c r="I248" s="15" t="s">
        <v>935</v>
      </c>
      <c r="J248" s="19">
        <v>87754663761</v>
      </c>
      <c r="K248" s="7">
        <v>25732</v>
      </c>
      <c r="L248" s="27" t="str">
        <f t="shared" si="21"/>
        <v>06 13</v>
      </c>
      <c r="M248" s="19"/>
      <c r="N248" s="28" t="e">
        <f>IF(L248=#REF!,1,0)</f>
        <v>#REF!</v>
      </c>
      <c r="O248" s="29"/>
      <c r="P248" s="10"/>
      <c r="Q248" s="10"/>
    </row>
    <row r="249" spans="1:17" ht="16.5" thickBot="1" x14ac:dyDescent="0.3">
      <c r="A249" s="15">
        <v>248</v>
      </c>
      <c r="B249" s="19" t="s">
        <v>175</v>
      </c>
      <c r="C249" s="19" t="str">
        <f t="shared" si="22"/>
        <v>м</v>
      </c>
      <c r="D249" s="12">
        <v>42940</v>
      </c>
      <c r="E249" s="31" t="s">
        <v>423</v>
      </c>
      <c r="F249" s="12">
        <v>42927</v>
      </c>
      <c r="G249" s="19" t="s">
        <v>770</v>
      </c>
      <c r="H249" s="36" t="s">
        <v>595</v>
      </c>
      <c r="I249" s="15" t="s">
        <v>836</v>
      </c>
      <c r="J249" s="19">
        <v>87475588914</v>
      </c>
      <c r="K249" s="7">
        <v>26612</v>
      </c>
      <c r="L249" s="27" t="str">
        <f t="shared" si="21"/>
        <v>11 09</v>
      </c>
      <c r="M249" s="19"/>
      <c r="N249" s="28" t="e">
        <f>IF(L249=#REF!,1,0)</f>
        <v>#REF!</v>
      </c>
      <c r="O249" s="29"/>
      <c r="P249" s="10"/>
      <c r="Q249" s="10"/>
    </row>
    <row r="250" spans="1:17" ht="15.75" x14ac:dyDescent="0.25">
      <c r="A250" s="13">
        <v>249</v>
      </c>
      <c r="B250" s="19" t="s">
        <v>947</v>
      </c>
      <c r="C250" s="19" t="str">
        <f t="shared" si="22"/>
        <v>м</v>
      </c>
      <c r="D250" s="12">
        <v>45016</v>
      </c>
      <c r="E250" s="31" t="s">
        <v>948</v>
      </c>
      <c r="F250" s="12">
        <v>44301</v>
      </c>
      <c r="G250" s="19" t="s">
        <v>722</v>
      </c>
      <c r="H250" s="40"/>
      <c r="I250" s="15" t="s">
        <v>949</v>
      </c>
      <c r="J250" s="19">
        <v>87025443966</v>
      </c>
      <c r="K250" s="7">
        <v>34536</v>
      </c>
      <c r="L250" s="27" t="str">
        <f t="shared" si="21"/>
        <v>07 21</v>
      </c>
      <c r="M250" s="19"/>
      <c r="N250" s="28" t="e">
        <f>IF(L250=#REF!,1,0)</f>
        <v>#REF!</v>
      </c>
      <c r="O250" s="29"/>
      <c r="P250" s="10"/>
      <c r="Q250" s="10"/>
    </row>
    <row r="251" spans="1:17" x14ac:dyDescent="0.25">
      <c r="A251" s="13">
        <v>250</v>
      </c>
      <c r="B251" s="19" t="s">
        <v>131</v>
      </c>
      <c r="C251" s="19" t="str">
        <f t="shared" si="22"/>
        <v>м</v>
      </c>
      <c r="D251" s="12">
        <v>39952</v>
      </c>
      <c r="E251" s="31" t="s">
        <v>342</v>
      </c>
      <c r="F251" s="12">
        <v>39903</v>
      </c>
      <c r="G251" s="19" t="s">
        <v>770</v>
      </c>
      <c r="H251" s="80" t="s">
        <v>202</v>
      </c>
      <c r="I251" s="15" t="s">
        <v>837</v>
      </c>
      <c r="J251" s="19">
        <v>87776533720</v>
      </c>
      <c r="K251" s="7">
        <v>30894</v>
      </c>
      <c r="L251" s="27" t="str">
        <f t="shared" si="21"/>
        <v>07 31</v>
      </c>
      <c r="M251" s="19"/>
      <c r="N251" s="28" t="e">
        <f>IF(L251=#REF!,1,0)</f>
        <v>#REF!</v>
      </c>
      <c r="O251" s="29"/>
      <c r="P251" s="10"/>
      <c r="Q251" s="10"/>
    </row>
    <row r="252" spans="1:17" x14ac:dyDescent="0.25">
      <c r="A252" s="15">
        <v>251</v>
      </c>
      <c r="B252" s="19" t="s">
        <v>132</v>
      </c>
      <c r="C252" s="19" t="str">
        <f t="shared" si="22"/>
        <v>ж</v>
      </c>
      <c r="D252" s="12">
        <v>41177</v>
      </c>
      <c r="E252" s="31" t="s">
        <v>372</v>
      </c>
      <c r="F252" s="12">
        <v>40416</v>
      </c>
      <c r="G252" s="19" t="s">
        <v>768</v>
      </c>
      <c r="H252" s="80" t="s">
        <v>203</v>
      </c>
      <c r="I252" s="15" t="s">
        <v>769</v>
      </c>
      <c r="J252" s="19">
        <v>87772573747</v>
      </c>
      <c r="K252" s="7">
        <v>25673</v>
      </c>
      <c r="L252" s="27" t="str">
        <f t="shared" si="21"/>
        <v>04 15</v>
      </c>
      <c r="M252" s="19"/>
      <c r="N252" s="28" t="e">
        <f>IF(L252=#REF!,1,0)</f>
        <v>#REF!</v>
      </c>
      <c r="O252" s="29"/>
      <c r="P252" s="10"/>
      <c r="Q252" s="10"/>
    </row>
    <row r="253" spans="1:17" x14ac:dyDescent="0.25">
      <c r="A253" s="13">
        <v>252</v>
      </c>
      <c r="B253" s="63" t="s">
        <v>129</v>
      </c>
      <c r="C253" s="63" t="str">
        <f t="shared" si="22"/>
        <v>м</v>
      </c>
      <c r="D253" s="64">
        <v>42524</v>
      </c>
      <c r="E253" s="65" t="s">
        <v>413</v>
      </c>
      <c r="F253" s="64">
        <v>42501</v>
      </c>
      <c r="G253" s="63" t="s">
        <v>927</v>
      </c>
      <c r="H253" s="66" t="s">
        <v>254</v>
      </c>
      <c r="I253" s="63" t="s">
        <v>876</v>
      </c>
      <c r="J253" s="19">
        <v>87770376017</v>
      </c>
      <c r="K253" s="7">
        <v>31646</v>
      </c>
      <c r="L253" s="27" t="str">
        <f t="shared" si="21"/>
        <v>08 22</v>
      </c>
      <c r="M253" s="19"/>
      <c r="N253" s="28" t="e">
        <f>IF(L253=#REF!,1,0)</f>
        <v>#REF!</v>
      </c>
      <c r="O253" s="29"/>
      <c r="P253" s="10"/>
      <c r="Q253" s="10"/>
    </row>
    <row r="254" spans="1:17" ht="30" x14ac:dyDescent="0.25">
      <c r="A254" s="13">
        <v>253</v>
      </c>
      <c r="B254" s="63" t="s">
        <v>956</v>
      </c>
      <c r="C254" s="63" t="str">
        <f t="shared" si="22"/>
        <v>м</v>
      </c>
      <c r="D254" s="64">
        <v>45072</v>
      </c>
      <c r="E254" s="65" t="s">
        <v>960</v>
      </c>
      <c r="F254" s="64">
        <v>45061</v>
      </c>
      <c r="G254" s="63" t="s">
        <v>938</v>
      </c>
      <c r="H254" s="66"/>
      <c r="I254" s="63" t="s">
        <v>961</v>
      </c>
      <c r="J254" s="19">
        <v>87017880707</v>
      </c>
      <c r="K254" s="7">
        <v>28992</v>
      </c>
      <c r="L254" s="27" t="str">
        <f t="shared" si="21"/>
        <v>05 17</v>
      </c>
      <c r="M254" s="19"/>
      <c r="N254" s="28" t="e">
        <f>IF(L254=#REF!,1,0)</f>
        <v>#REF!</v>
      </c>
      <c r="O254" s="29"/>
      <c r="P254" s="10"/>
      <c r="Q254" s="10"/>
    </row>
    <row r="255" spans="1:17" x14ac:dyDescent="0.25">
      <c r="A255" s="15">
        <v>254</v>
      </c>
      <c r="B255" s="19" t="s">
        <v>895</v>
      </c>
      <c r="C255" s="19" t="s">
        <v>263</v>
      </c>
      <c r="D255" s="12">
        <v>42405</v>
      </c>
      <c r="E255" s="31" t="s">
        <v>406</v>
      </c>
      <c r="F255" s="12">
        <v>42366</v>
      </c>
      <c r="G255" s="19" t="s">
        <v>163</v>
      </c>
      <c r="H255" s="50" t="s">
        <v>205</v>
      </c>
      <c r="I255" s="19" t="s">
        <v>796</v>
      </c>
      <c r="J255" s="19">
        <v>87788259277</v>
      </c>
      <c r="K255" s="7">
        <v>33937</v>
      </c>
      <c r="L255" s="27" t="str">
        <f t="shared" si="21"/>
        <v>11 29</v>
      </c>
      <c r="M255" s="19"/>
      <c r="N255" s="28" t="e">
        <f>IF(L255=#REF!,1,0)</f>
        <v>#REF!</v>
      </c>
      <c r="O255" s="29"/>
      <c r="P255" s="10"/>
      <c r="Q255" s="10"/>
    </row>
    <row r="256" spans="1:17" ht="19.5" customHeight="1" x14ac:dyDescent="0.25">
      <c r="A256" s="13">
        <v>255</v>
      </c>
      <c r="B256" s="63" t="s">
        <v>128</v>
      </c>
      <c r="C256" s="63" t="str">
        <f t="shared" ref="C256:C288" si="23">IF(RIGHT(B256)="ч","м","ж")</f>
        <v>м</v>
      </c>
      <c r="D256" s="64">
        <v>35583</v>
      </c>
      <c r="E256" s="65" t="s">
        <v>284</v>
      </c>
      <c r="F256" s="64">
        <v>36236</v>
      </c>
      <c r="G256" s="63" t="s">
        <v>927</v>
      </c>
      <c r="H256" s="66" t="s">
        <v>694</v>
      </c>
      <c r="I256" s="63" t="s">
        <v>877</v>
      </c>
      <c r="J256" s="19" t="s">
        <v>196</v>
      </c>
      <c r="K256" s="7">
        <v>19282</v>
      </c>
      <c r="L256" s="27" t="str">
        <f t="shared" si="21"/>
        <v>10 15</v>
      </c>
      <c r="M256" s="19"/>
      <c r="N256" s="28" t="e">
        <f>IF(L256=#REF!,1,0)</f>
        <v>#REF!</v>
      </c>
      <c r="O256" s="29"/>
      <c r="P256" s="10"/>
      <c r="Q256" s="10"/>
    </row>
    <row r="257" spans="1:17" x14ac:dyDescent="0.25">
      <c r="A257" s="13">
        <v>256</v>
      </c>
      <c r="B257" s="19" t="s">
        <v>237</v>
      </c>
      <c r="C257" s="19" t="str">
        <f t="shared" si="23"/>
        <v>ж</v>
      </c>
      <c r="D257" s="12">
        <v>43615</v>
      </c>
      <c r="E257" s="31" t="s">
        <v>445</v>
      </c>
      <c r="F257" s="12">
        <v>43577</v>
      </c>
      <c r="G257" s="19" t="s">
        <v>163</v>
      </c>
      <c r="H257" s="50" t="s">
        <v>238</v>
      </c>
      <c r="I257" s="15" t="s">
        <v>839</v>
      </c>
      <c r="J257" s="19">
        <v>87756902729</v>
      </c>
      <c r="K257" s="7">
        <v>30963</v>
      </c>
      <c r="L257" s="27" t="str">
        <f t="shared" si="21"/>
        <v>10 08</v>
      </c>
      <c r="M257" s="19"/>
      <c r="N257" s="28" t="e">
        <f>IF(L257=#REF!,1,0)</f>
        <v>#REF!</v>
      </c>
      <c r="O257" s="29"/>
      <c r="P257" s="10"/>
      <c r="Q257" s="10"/>
    </row>
    <row r="258" spans="1:17" x14ac:dyDescent="0.25">
      <c r="A258" s="15">
        <v>257</v>
      </c>
      <c r="B258" s="19" t="s">
        <v>248</v>
      </c>
      <c r="C258" s="19" t="str">
        <f t="shared" si="23"/>
        <v>м</v>
      </c>
      <c r="D258" s="12">
        <v>43781</v>
      </c>
      <c r="E258" s="31" t="s">
        <v>453</v>
      </c>
      <c r="F258" s="12">
        <v>43760</v>
      </c>
      <c r="G258" s="19" t="s">
        <v>770</v>
      </c>
      <c r="H258" s="50" t="s">
        <v>249</v>
      </c>
      <c r="I258" s="15" t="s">
        <v>840</v>
      </c>
      <c r="J258" s="19">
        <v>87782434068</v>
      </c>
      <c r="K258" s="7">
        <v>32086</v>
      </c>
      <c r="L258" s="27" t="str">
        <f t="shared" si="21"/>
        <v>11 05</v>
      </c>
      <c r="M258" s="19"/>
      <c r="N258" s="28" t="e">
        <f>IF(L258=#REF!,1,0)</f>
        <v>#REF!</v>
      </c>
      <c r="O258" s="29"/>
      <c r="P258" s="10"/>
      <c r="Q258" s="10"/>
    </row>
    <row r="259" spans="1:17" x14ac:dyDescent="0.25">
      <c r="A259" s="13">
        <v>258</v>
      </c>
      <c r="B259" s="19" t="s">
        <v>133</v>
      </c>
      <c r="C259" s="19" t="str">
        <f t="shared" si="23"/>
        <v>м</v>
      </c>
      <c r="D259" s="12">
        <v>41093</v>
      </c>
      <c r="E259" s="31" t="s">
        <v>370</v>
      </c>
      <c r="F259" s="12">
        <v>41072</v>
      </c>
      <c r="G259" s="19" t="s">
        <v>770</v>
      </c>
      <c r="H259" s="19"/>
      <c r="I259" s="15" t="s">
        <v>763</v>
      </c>
      <c r="J259" s="19">
        <v>87083530079</v>
      </c>
      <c r="K259" s="7">
        <v>25239</v>
      </c>
      <c r="L259" s="27" t="str">
        <f t="shared" si="21"/>
        <v>02 05</v>
      </c>
      <c r="M259" s="19"/>
      <c r="N259" s="28" t="e">
        <f>IF(L259=#REF!,1,0)</f>
        <v>#REF!</v>
      </c>
      <c r="O259" s="29"/>
      <c r="P259" s="10"/>
      <c r="Q259" s="10"/>
    </row>
    <row r="260" spans="1:17" ht="15" customHeight="1" x14ac:dyDescent="0.25">
      <c r="A260" s="13">
        <v>259</v>
      </c>
      <c r="B260" s="19" t="s">
        <v>476</v>
      </c>
      <c r="C260" s="19" t="str">
        <f t="shared" si="23"/>
        <v>ж</v>
      </c>
      <c r="D260" s="12">
        <v>44098</v>
      </c>
      <c r="E260" s="31" t="s">
        <v>477</v>
      </c>
      <c r="F260" s="12">
        <v>42548</v>
      </c>
      <c r="G260" s="19" t="s">
        <v>805</v>
      </c>
      <c r="H260" s="58" t="s">
        <v>596</v>
      </c>
      <c r="I260" s="15" t="s">
        <v>769</v>
      </c>
      <c r="J260" s="19" t="s">
        <v>481</v>
      </c>
      <c r="K260" s="7">
        <v>26742</v>
      </c>
      <c r="L260" s="27" t="str">
        <f t="shared" si="21"/>
        <v>03 19</v>
      </c>
      <c r="M260" s="19"/>
      <c r="N260" s="28" t="e">
        <f>IF(L260=#REF!,1,0)</f>
        <v>#REF!</v>
      </c>
      <c r="O260" s="29"/>
      <c r="P260" s="10"/>
      <c r="Q260" s="10"/>
    </row>
    <row r="261" spans="1:17" ht="15" customHeight="1" x14ac:dyDescent="0.25">
      <c r="A261" s="15">
        <v>260</v>
      </c>
      <c r="B261" s="19" t="s">
        <v>1002</v>
      </c>
      <c r="C261" s="19" t="str">
        <f t="shared" si="23"/>
        <v>ж</v>
      </c>
      <c r="D261" s="12">
        <v>45408</v>
      </c>
      <c r="E261" s="31" t="s">
        <v>1003</v>
      </c>
      <c r="F261" s="12">
        <v>45461</v>
      </c>
      <c r="G261" s="19" t="s">
        <v>1004</v>
      </c>
      <c r="H261" s="58" t="e">
        <f>#REF!</f>
        <v>#REF!</v>
      </c>
      <c r="I261" s="15" t="s">
        <v>1005</v>
      </c>
      <c r="J261" s="19">
        <v>87771534346</v>
      </c>
      <c r="K261" s="7">
        <v>36770</v>
      </c>
      <c r="L261" s="27" t="str">
        <f t="shared" si="21"/>
        <v>09 01</v>
      </c>
      <c r="M261" s="19"/>
      <c r="N261" s="28" t="e">
        <f>IF(L261=#REF!,1,0)</f>
        <v>#REF!</v>
      </c>
      <c r="O261" s="29"/>
      <c r="P261" s="10"/>
      <c r="Q261" s="10"/>
    </row>
    <row r="262" spans="1:17" x14ac:dyDescent="0.25">
      <c r="A262" s="13">
        <v>261</v>
      </c>
      <c r="B262" s="19" t="s">
        <v>134</v>
      </c>
      <c r="C262" s="19" t="str">
        <f t="shared" si="23"/>
        <v>м</v>
      </c>
      <c r="D262" s="12">
        <v>33343</v>
      </c>
      <c r="E262" s="31" t="s">
        <v>270</v>
      </c>
      <c r="F262" s="12">
        <v>36236</v>
      </c>
      <c r="G262" s="19" t="s">
        <v>163</v>
      </c>
      <c r="H262" s="78" t="s">
        <v>980</v>
      </c>
      <c r="I262" s="15" t="s">
        <v>763</v>
      </c>
      <c r="J262" s="19">
        <v>87773755010</v>
      </c>
      <c r="K262" s="7">
        <v>23305</v>
      </c>
      <c r="L262" s="27" t="str">
        <f t="shared" si="21"/>
        <v>10 21</v>
      </c>
      <c r="M262" s="19"/>
      <c r="N262" s="28" t="e">
        <f>IF(L262=#REF!,1,0)</f>
        <v>#REF!</v>
      </c>
      <c r="O262" s="29"/>
      <c r="P262" s="10"/>
      <c r="Q262" s="10"/>
    </row>
    <row r="263" spans="1:17" x14ac:dyDescent="0.25">
      <c r="A263" s="13">
        <v>262</v>
      </c>
      <c r="B263" s="84" t="s">
        <v>905</v>
      </c>
      <c r="C263" s="19" t="s">
        <v>263</v>
      </c>
      <c r="D263" s="12">
        <v>44832</v>
      </c>
      <c r="E263" s="31" t="s">
        <v>916</v>
      </c>
      <c r="F263" s="12">
        <v>44800</v>
      </c>
      <c r="G263" s="19" t="s">
        <v>998</v>
      </c>
      <c r="H263" s="78" t="s">
        <v>919</v>
      </c>
      <c r="I263" s="15" t="s">
        <v>864</v>
      </c>
      <c r="J263" s="19">
        <v>87717743560</v>
      </c>
      <c r="K263" s="7">
        <v>26744</v>
      </c>
      <c r="L263" s="27" t="str">
        <f t="shared" si="21"/>
        <v>03 21</v>
      </c>
      <c r="M263" s="19"/>
      <c r="N263" s="28" t="e">
        <f>IF(L263=#REF!,1,0)</f>
        <v>#REF!</v>
      </c>
      <c r="O263" s="29"/>
      <c r="P263" s="10"/>
      <c r="Q263" s="10"/>
    </row>
    <row r="264" spans="1:17" x14ac:dyDescent="0.25">
      <c r="A264" s="15">
        <v>263</v>
      </c>
      <c r="B264" s="19" t="s">
        <v>135</v>
      </c>
      <c r="C264" s="19" t="str">
        <f t="shared" si="23"/>
        <v>м</v>
      </c>
      <c r="D264" s="12">
        <v>40535</v>
      </c>
      <c r="E264" s="31" t="s">
        <v>354</v>
      </c>
      <c r="F264" s="12">
        <v>40497</v>
      </c>
      <c r="G264" s="19" t="s">
        <v>163</v>
      </c>
      <c r="H264" s="19" t="s">
        <v>695</v>
      </c>
      <c r="I264" s="19" t="s">
        <v>841</v>
      </c>
      <c r="J264" s="20">
        <v>87054185056</v>
      </c>
      <c r="K264" s="7">
        <v>22279</v>
      </c>
      <c r="L264" s="27" t="str">
        <f t="shared" si="21"/>
        <v>12 29</v>
      </c>
      <c r="M264" s="19"/>
      <c r="N264" s="28" t="e">
        <f>IF(L264=#REF!,1,0)</f>
        <v>#REF!</v>
      </c>
      <c r="O264" s="29"/>
      <c r="P264" s="10"/>
      <c r="Q264" s="10"/>
    </row>
    <row r="265" spans="1:17" ht="15.75" x14ac:dyDescent="0.25">
      <c r="A265" s="13">
        <v>264</v>
      </c>
      <c r="B265" s="19" t="s">
        <v>457</v>
      </c>
      <c r="C265" s="19" t="str">
        <f t="shared" si="23"/>
        <v>ж</v>
      </c>
      <c r="D265" s="12">
        <v>41177</v>
      </c>
      <c r="E265" s="31" t="s">
        <v>458</v>
      </c>
      <c r="F265" s="12">
        <v>41115</v>
      </c>
      <c r="G265" s="19" t="s">
        <v>721</v>
      </c>
      <c r="H265" s="35" t="s">
        <v>597</v>
      </c>
      <c r="I265" s="15" t="s">
        <v>763</v>
      </c>
      <c r="J265" s="19">
        <v>87773568213</v>
      </c>
      <c r="K265" s="7">
        <v>30928</v>
      </c>
      <c r="L265" s="27" t="str">
        <f t="shared" si="21"/>
        <v>09 03</v>
      </c>
      <c r="M265" s="19"/>
      <c r="N265" s="28" t="e">
        <f>IF(L265=#REF!,1,0)</f>
        <v>#REF!</v>
      </c>
      <c r="O265" s="29"/>
      <c r="P265" s="10"/>
      <c r="Q265" s="10"/>
    </row>
    <row r="266" spans="1:17" x14ac:dyDescent="0.25">
      <c r="A266" s="13">
        <v>265</v>
      </c>
      <c r="B266" s="19" t="s">
        <v>136</v>
      </c>
      <c r="C266" s="19" t="str">
        <f t="shared" si="23"/>
        <v>ж</v>
      </c>
      <c r="D266" s="12">
        <v>42894</v>
      </c>
      <c r="E266" s="31" t="s">
        <v>422</v>
      </c>
      <c r="F266" s="12">
        <v>42661</v>
      </c>
      <c r="G266" s="19" t="s">
        <v>163</v>
      </c>
      <c r="H266" s="50" t="s">
        <v>224</v>
      </c>
      <c r="I266" s="15" t="s">
        <v>180</v>
      </c>
      <c r="J266" s="19">
        <v>87771340437</v>
      </c>
      <c r="K266" s="7">
        <v>28231</v>
      </c>
      <c r="L266" s="27" t="str">
        <f t="shared" si="21"/>
        <v>04 16</v>
      </c>
      <c r="M266" s="19"/>
      <c r="N266" s="28" t="e">
        <f>IF(L266=#REF!,1,0)</f>
        <v>#REF!</v>
      </c>
      <c r="O266" s="29"/>
      <c r="P266" s="10"/>
      <c r="Q266" s="10"/>
    </row>
    <row r="267" spans="1:17" ht="15.75" x14ac:dyDescent="0.25">
      <c r="A267" s="15">
        <v>266</v>
      </c>
      <c r="B267" s="19" t="s">
        <v>162</v>
      </c>
      <c r="C267" s="19" t="str">
        <f t="shared" si="23"/>
        <v>м</v>
      </c>
      <c r="D267" s="12">
        <v>39346</v>
      </c>
      <c r="E267" s="31" t="s">
        <v>332</v>
      </c>
      <c r="F267" s="12">
        <v>39345</v>
      </c>
      <c r="G267" s="19" t="s">
        <v>770</v>
      </c>
      <c r="H267" s="43" t="s">
        <v>598</v>
      </c>
      <c r="I267" s="15" t="s">
        <v>843</v>
      </c>
      <c r="J267" s="19">
        <v>87771193099</v>
      </c>
      <c r="K267" s="7">
        <v>22647</v>
      </c>
      <c r="L267" s="27" t="str">
        <f t="shared" si="21"/>
        <v>01 01</v>
      </c>
      <c r="M267" s="19"/>
      <c r="N267" s="28" t="e">
        <f>IF(L267=#REF!,1,0)</f>
        <v>#REF!</v>
      </c>
      <c r="O267" s="29"/>
      <c r="P267" s="10"/>
      <c r="Q267" s="10"/>
    </row>
    <row r="268" spans="1:17" x14ac:dyDescent="0.25">
      <c r="A268" s="13">
        <v>267</v>
      </c>
      <c r="B268" s="19" t="s">
        <v>620</v>
      </c>
      <c r="C268" s="19" t="str">
        <f t="shared" si="23"/>
        <v>ж</v>
      </c>
      <c r="D268" s="12">
        <v>44356</v>
      </c>
      <c r="E268" s="31" t="s">
        <v>621</v>
      </c>
      <c r="F268" s="12">
        <v>44295</v>
      </c>
      <c r="G268" s="19" t="s">
        <v>163</v>
      </c>
      <c r="H268" s="54" t="s">
        <v>623</v>
      </c>
      <c r="I268" s="15" t="s">
        <v>622</v>
      </c>
      <c r="J268" s="19">
        <v>87775084794</v>
      </c>
      <c r="K268" s="7">
        <v>34699</v>
      </c>
      <c r="L268" s="27" t="str">
        <f t="shared" si="21"/>
        <v>12 31</v>
      </c>
      <c r="M268" s="19"/>
      <c r="N268" s="28" t="e">
        <f>IF(L268=#REF!,1,0)</f>
        <v>#REF!</v>
      </c>
      <c r="O268" s="29"/>
      <c r="P268" s="10"/>
      <c r="Q268" s="10"/>
    </row>
    <row r="269" spans="1:17" ht="15.75" x14ac:dyDescent="0.25">
      <c r="A269" s="13">
        <v>268</v>
      </c>
      <c r="B269" s="19" t="s">
        <v>145</v>
      </c>
      <c r="C269" s="32" t="str">
        <f t="shared" si="23"/>
        <v>м</v>
      </c>
      <c r="D269" s="12">
        <v>40032</v>
      </c>
      <c r="E269" s="41" t="s">
        <v>345</v>
      </c>
      <c r="F269" s="12">
        <v>39993</v>
      </c>
      <c r="G269" s="19" t="s">
        <v>163</v>
      </c>
      <c r="H269" s="40" t="s">
        <v>599</v>
      </c>
      <c r="I269" s="15" t="s">
        <v>844</v>
      </c>
      <c r="J269" s="19">
        <v>87028574512</v>
      </c>
      <c r="K269" s="7">
        <v>25637</v>
      </c>
      <c r="L269" s="42" t="str">
        <f t="shared" si="21"/>
        <v>03 10</v>
      </c>
      <c r="M269" s="32"/>
      <c r="N269" s="10"/>
    </row>
    <row r="270" spans="1:17" ht="16.5" thickBot="1" x14ac:dyDescent="0.3">
      <c r="A270" s="15">
        <v>269</v>
      </c>
      <c r="B270" s="19" t="s">
        <v>138</v>
      </c>
      <c r="C270" s="19" t="str">
        <f t="shared" si="23"/>
        <v>м</v>
      </c>
      <c r="D270" s="12">
        <v>42524</v>
      </c>
      <c r="E270" s="31" t="s">
        <v>411</v>
      </c>
      <c r="F270" s="12">
        <v>39235</v>
      </c>
      <c r="G270" s="19" t="s">
        <v>163</v>
      </c>
      <c r="H270" s="69" t="s">
        <v>600</v>
      </c>
      <c r="I270" s="15" t="s">
        <v>471</v>
      </c>
      <c r="J270" s="19">
        <v>87772202332</v>
      </c>
      <c r="K270" s="7">
        <v>20208</v>
      </c>
      <c r="L270" s="27" t="str">
        <f t="shared" si="21"/>
        <v>04 29</v>
      </c>
      <c r="M270" s="19"/>
      <c r="N270" s="28" t="e">
        <f>IF(L270=#REF!,1,0)</f>
        <v>#REF!</v>
      </c>
      <c r="O270" s="29"/>
      <c r="P270" s="10"/>
      <c r="Q270" s="10"/>
    </row>
    <row r="271" spans="1:17" ht="16.5" thickBot="1" x14ac:dyDescent="0.3">
      <c r="A271" s="13">
        <v>270</v>
      </c>
      <c r="B271" s="19" t="s">
        <v>137</v>
      </c>
      <c r="C271" s="19" t="str">
        <f t="shared" si="23"/>
        <v>ж</v>
      </c>
      <c r="D271" s="12">
        <v>36923</v>
      </c>
      <c r="E271" s="31" t="s">
        <v>292</v>
      </c>
      <c r="F271" s="12">
        <v>36479</v>
      </c>
      <c r="G271" s="19" t="s">
        <v>163</v>
      </c>
      <c r="H271" s="69" t="s">
        <v>601</v>
      </c>
      <c r="I271" s="15" t="s">
        <v>845</v>
      </c>
      <c r="J271" s="19">
        <v>87772164058</v>
      </c>
      <c r="K271" s="7">
        <v>22647</v>
      </c>
      <c r="L271" s="27" t="str">
        <f t="shared" si="21"/>
        <v>01 01</v>
      </c>
      <c r="M271" s="19"/>
      <c r="N271" s="28" t="e">
        <f>IF(L271=#REF!,1,0)</f>
        <v>#REF!</v>
      </c>
      <c r="O271" s="29"/>
      <c r="P271" s="10"/>
      <c r="Q271" s="10"/>
    </row>
    <row r="272" spans="1:17" ht="16.5" thickBot="1" x14ac:dyDescent="0.3">
      <c r="A272" s="13">
        <v>271</v>
      </c>
      <c r="B272" s="19" t="s">
        <v>139</v>
      </c>
      <c r="C272" s="19" t="str">
        <f t="shared" si="23"/>
        <v>м</v>
      </c>
      <c r="D272" s="12">
        <v>42314</v>
      </c>
      <c r="E272" s="31" t="s">
        <v>399</v>
      </c>
      <c r="F272" s="12">
        <v>42221</v>
      </c>
      <c r="G272" s="19" t="s">
        <v>163</v>
      </c>
      <c r="H272" s="69" t="s">
        <v>602</v>
      </c>
      <c r="I272" s="15" t="s">
        <v>846</v>
      </c>
      <c r="J272" s="19">
        <v>87015819517</v>
      </c>
      <c r="K272" s="7">
        <v>25020</v>
      </c>
      <c r="L272" s="27" t="str">
        <f t="shared" si="21"/>
        <v>07 01</v>
      </c>
      <c r="M272" s="19"/>
      <c r="N272" s="28" t="e">
        <f>IF(L272=#REF!,1,0)</f>
        <v>#REF!</v>
      </c>
      <c r="O272" s="29"/>
      <c r="P272" s="10"/>
      <c r="Q272" s="10"/>
    </row>
    <row r="273" spans="1:17" ht="16.5" thickBot="1" x14ac:dyDescent="0.3">
      <c r="A273" s="15">
        <v>272</v>
      </c>
      <c r="B273" s="19" t="s">
        <v>939</v>
      </c>
      <c r="C273" s="19" t="str">
        <f t="shared" si="23"/>
        <v>ж</v>
      </c>
      <c r="D273" s="12">
        <v>44953</v>
      </c>
      <c r="E273" s="31" t="s">
        <v>940</v>
      </c>
      <c r="F273" s="12" t="s">
        <v>941</v>
      </c>
      <c r="G273" s="19" t="s">
        <v>942</v>
      </c>
      <c r="H273" s="69"/>
      <c r="I273" s="15" t="s">
        <v>943</v>
      </c>
      <c r="J273" s="19">
        <v>87051522501</v>
      </c>
      <c r="K273" s="7">
        <v>29136</v>
      </c>
      <c r="L273" s="27" t="str">
        <f t="shared" si="21"/>
        <v>10 08</v>
      </c>
      <c r="M273" s="19"/>
      <c r="N273" s="28" t="e">
        <f>IF(L273=#REF!,1,0)</f>
        <v>#REF!</v>
      </c>
      <c r="O273" s="29"/>
      <c r="P273" s="10"/>
      <c r="Q273" s="10"/>
    </row>
    <row r="274" spans="1:17" ht="17.25" customHeight="1" thickBot="1" x14ac:dyDescent="0.3">
      <c r="A274" s="13">
        <v>273</v>
      </c>
      <c r="B274" s="19" t="s">
        <v>880</v>
      </c>
      <c r="C274" s="19" t="str">
        <f t="shared" si="23"/>
        <v>м</v>
      </c>
      <c r="D274" s="12">
        <v>44711</v>
      </c>
      <c r="E274" s="31" t="s">
        <v>882</v>
      </c>
      <c r="F274" s="12">
        <v>44701</v>
      </c>
      <c r="G274" s="19" t="s">
        <v>881</v>
      </c>
      <c r="H274" s="70" t="s">
        <v>887</v>
      </c>
      <c r="I274" s="15" t="s">
        <v>763</v>
      </c>
      <c r="J274" s="19" t="s">
        <v>883</v>
      </c>
      <c r="K274" s="7">
        <v>27586</v>
      </c>
      <c r="L274" s="27" t="str">
        <f t="shared" si="21"/>
        <v>07 11</v>
      </c>
      <c r="M274" s="19"/>
      <c r="N274" s="28" t="e">
        <f>IF(L274=#REF!,1,0)</f>
        <v>#REF!</v>
      </c>
      <c r="O274" s="29"/>
      <c r="P274" s="10"/>
      <c r="Q274" s="10"/>
    </row>
    <row r="275" spans="1:17" ht="30.75" thickBot="1" x14ac:dyDescent="0.3">
      <c r="A275" s="13">
        <v>274</v>
      </c>
      <c r="B275" s="19" t="s">
        <v>172</v>
      </c>
      <c r="C275" s="19" t="str">
        <f t="shared" si="23"/>
        <v>ж</v>
      </c>
      <c r="D275" s="12">
        <v>43476</v>
      </c>
      <c r="E275" s="31" t="s">
        <v>436</v>
      </c>
      <c r="F275" s="12">
        <v>42387</v>
      </c>
      <c r="G275" s="19" t="s">
        <v>163</v>
      </c>
      <c r="H275" s="70" t="s">
        <v>257</v>
      </c>
      <c r="I275" s="15" t="s">
        <v>709</v>
      </c>
      <c r="J275" s="20" t="s">
        <v>241</v>
      </c>
      <c r="K275" s="6">
        <v>30456</v>
      </c>
      <c r="L275" s="27" t="str">
        <f t="shared" si="21"/>
        <v>05 20</v>
      </c>
      <c r="M275" s="19"/>
      <c r="N275" s="28" t="e">
        <f>IF(L275=#REF!,1,0)</f>
        <v>#REF!</v>
      </c>
      <c r="O275" s="29"/>
      <c r="P275" s="10"/>
      <c r="Q275" s="10"/>
    </row>
    <row r="276" spans="1:17" ht="30" x14ac:dyDescent="0.25">
      <c r="A276" s="15">
        <v>275</v>
      </c>
      <c r="B276" s="19" t="s">
        <v>953</v>
      </c>
      <c r="C276" s="19" t="str">
        <f t="shared" si="23"/>
        <v>ж</v>
      </c>
      <c r="D276" s="12">
        <v>45044</v>
      </c>
      <c r="E276" s="31" t="s">
        <v>951</v>
      </c>
      <c r="F276" s="12">
        <v>45033</v>
      </c>
      <c r="G276" s="19" t="s">
        <v>954</v>
      </c>
      <c r="H276" s="107"/>
      <c r="I276" s="15"/>
      <c r="J276" s="20">
        <v>87759638087</v>
      </c>
      <c r="K276" s="6">
        <v>22071</v>
      </c>
      <c r="L276" s="27" t="str">
        <f t="shared" si="21"/>
        <v>06 04</v>
      </c>
      <c r="M276" s="19"/>
      <c r="N276" s="28" t="e">
        <f>IF(L276=#REF!,1,0)</f>
        <v>#REF!</v>
      </c>
      <c r="O276" s="29"/>
      <c r="P276" s="10"/>
      <c r="Q276" s="10"/>
    </row>
    <row r="277" spans="1:17" ht="15.75" x14ac:dyDescent="0.25">
      <c r="A277" s="13">
        <v>276</v>
      </c>
      <c r="B277" s="19" t="s">
        <v>157</v>
      </c>
      <c r="C277" s="19" t="str">
        <f t="shared" si="23"/>
        <v>м</v>
      </c>
      <c r="D277" s="12">
        <v>43364</v>
      </c>
      <c r="E277" s="31" t="s">
        <v>431</v>
      </c>
      <c r="F277" s="12">
        <v>43305</v>
      </c>
      <c r="G277" s="19" t="s">
        <v>847</v>
      </c>
      <c r="H277" s="77" t="s">
        <v>603</v>
      </c>
      <c r="I277" s="15" t="s">
        <v>848</v>
      </c>
      <c r="J277" s="19">
        <v>87754110674</v>
      </c>
      <c r="K277" s="7">
        <v>26981</v>
      </c>
      <c r="L277" s="27" t="str">
        <f t="shared" si="21"/>
        <v>11 13</v>
      </c>
      <c r="M277" s="19"/>
      <c r="N277" s="28" t="e">
        <f>IF(L277=#REF!,1,0)</f>
        <v>#REF!</v>
      </c>
      <c r="O277" s="29"/>
      <c r="P277" s="10"/>
      <c r="Q277" s="10"/>
    </row>
    <row r="278" spans="1:17" x14ac:dyDescent="0.25">
      <c r="A278" s="13">
        <v>277</v>
      </c>
      <c r="B278" s="19" t="s">
        <v>144</v>
      </c>
      <c r="C278" s="19" t="str">
        <f t="shared" si="23"/>
        <v>м</v>
      </c>
      <c r="D278" s="12">
        <v>42405</v>
      </c>
      <c r="E278" s="31" t="s">
        <v>403</v>
      </c>
      <c r="F278" s="12">
        <v>42387</v>
      </c>
      <c r="G278" s="19" t="s">
        <v>721</v>
      </c>
      <c r="H278" s="63"/>
      <c r="I278" s="15" t="s">
        <v>849</v>
      </c>
      <c r="J278" s="19">
        <v>87017100727</v>
      </c>
      <c r="K278" s="7">
        <v>30367</v>
      </c>
      <c r="L278" s="27" t="str">
        <f t="shared" si="21"/>
        <v>02 20</v>
      </c>
      <c r="M278" s="19"/>
      <c r="N278" s="28" t="e">
        <f>IF(L278=#REF!,1,0)</f>
        <v>#REF!</v>
      </c>
      <c r="O278" s="29"/>
      <c r="P278" s="10"/>
      <c r="Q278" s="10"/>
    </row>
    <row r="279" spans="1:17" x14ac:dyDescent="0.25">
      <c r="A279" s="15">
        <v>278</v>
      </c>
      <c r="B279" s="19" t="s">
        <v>141</v>
      </c>
      <c r="C279" s="19" t="str">
        <f t="shared" si="23"/>
        <v>ж</v>
      </c>
      <c r="D279" s="12">
        <v>42865</v>
      </c>
      <c r="E279" s="31" t="s">
        <v>421</v>
      </c>
      <c r="F279" s="12">
        <v>42790</v>
      </c>
      <c r="G279" s="19" t="s">
        <v>721</v>
      </c>
      <c r="H279" s="66" t="s">
        <v>206</v>
      </c>
      <c r="I279" s="15" t="s">
        <v>179</v>
      </c>
      <c r="J279" s="19">
        <v>87772326155</v>
      </c>
      <c r="K279" s="7">
        <v>29694</v>
      </c>
      <c r="L279" s="27" t="str">
        <f t="shared" si="21"/>
        <v>04 18</v>
      </c>
      <c r="M279" s="19"/>
      <c r="N279" s="28" t="e">
        <f>IF(L279=#REF!,1,0)</f>
        <v>#REF!</v>
      </c>
      <c r="O279" s="29"/>
      <c r="P279" s="10"/>
      <c r="Q279" s="10"/>
    </row>
    <row r="280" spans="1:17" x14ac:dyDescent="0.25">
      <c r="A280" s="13">
        <v>279</v>
      </c>
      <c r="B280" s="19" t="s">
        <v>985</v>
      </c>
      <c r="C280" s="19" t="str">
        <f t="shared" si="23"/>
        <v>м</v>
      </c>
      <c r="D280" s="12">
        <v>36749</v>
      </c>
      <c r="E280" s="31" t="s">
        <v>290</v>
      </c>
      <c r="F280" s="12">
        <v>36516</v>
      </c>
      <c r="G280" s="19" t="s">
        <v>768</v>
      </c>
      <c r="H280" s="106" t="s">
        <v>604</v>
      </c>
      <c r="I280" s="19" t="s">
        <v>756</v>
      </c>
      <c r="J280" s="19">
        <v>87013540918</v>
      </c>
      <c r="K280" s="7">
        <v>23233</v>
      </c>
      <c r="L280" s="27" t="str">
        <f t="shared" si="21"/>
        <v>08 10</v>
      </c>
      <c r="M280" s="19"/>
      <c r="N280" s="28" t="e">
        <f>IF(L280=#REF!,1,0)</f>
        <v>#REF!</v>
      </c>
      <c r="O280" s="29"/>
      <c r="P280" s="10"/>
      <c r="Q280" s="10"/>
    </row>
    <row r="281" spans="1:17" x14ac:dyDescent="0.25">
      <c r="A281" s="13">
        <v>280</v>
      </c>
      <c r="B281" s="19" t="s">
        <v>143</v>
      </c>
      <c r="C281" s="19" t="str">
        <f t="shared" si="23"/>
        <v>м</v>
      </c>
      <c r="D281" s="12">
        <v>42753</v>
      </c>
      <c r="E281" s="31" t="s">
        <v>420</v>
      </c>
      <c r="F281" s="12">
        <v>40651</v>
      </c>
      <c r="G281" s="19" t="s">
        <v>770</v>
      </c>
      <c r="H281" s="19" t="s">
        <v>605</v>
      </c>
      <c r="I281" s="15" t="s">
        <v>850</v>
      </c>
      <c r="J281" s="19">
        <v>87051099989</v>
      </c>
      <c r="K281" s="7">
        <v>31741</v>
      </c>
      <c r="L281" s="27" t="str">
        <f t="shared" si="21"/>
        <v>11 25</v>
      </c>
      <c r="M281" s="19"/>
      <c r="N281" s="28" t="e">
        <f>IF(L281=#REF!,1,0)</f>
        <v>#REF!</v>
      </c>
      <c r="O281" s="29"/>
      <c r="P281" s="10"/>
      <c r="Q281" s="10"/>
    </row>
    <row r="282" spans="1:17" ht="15.75" x14ac:dyDescent="0.25">
      <c r="A282" s="15">
        <v>281</v>
      </c>
      <c r="B282" s="19" t="s">
        <v>140</v>
      </c>
      <c r="C282" s="19" t="str">
        <f t="shared" si="23"/>
        <v>м</v>
      </c>
      <c r="D282" s="12">
        <v>36234</v>
      </c>
      <c r="E282" s="31" t="s">
        <v>286</v>
      </c>
      <c r="F282" s="12">
        <v>36236</v>
      </c>
      <c r="G282" s="19" t="s">
        <v>768</v>
      </c>
      <c r="H282" s="43"/>
      <c r="I282" s="19" t="s">
        <v>788</v>
      </c>
      <c r="J282" s="19">
        <v>87773028875</v>
      </c>
      <c r="K282" s="7">
        <v>20412</v>
      </c>
      <c r="L282" s="27" t="str">
        <f t="shared" si="21"/>
        <v>11 19</v>
      </c>
      <c r="M282" s="19"/>
      <c r="N282" s="28" t="e">
        <f>IF(L282=#REF!,1,0)</f>
        <v>#REF!</v>
      </c>
      <c r="O282" s="29"/>
      <c r="P282" s="10"/>
      <c r="Q282" s="10"/>
    </row>
    <row r="283" spans="1:17" ht="30" x14ac:dyDescent="0.25">
      <c r="A283" s="13">
        <v>282</v>
      </c>
      <c r="B283" s="19" t="s">
        <v>142</v>
      </c>
      <c r="C283" s="19" t="str">
        <f t="shared" si="23"/>
        <v>м</v>
      </c>
      <c r="D283" s="12">
        <v>38259</v>
      </c>
      <c r="E283" s="31" t="s">
        <v>312</v>
      </c>
      <c r="F283" s="12">
        <v>38234</v>
      </c>
      <c r="G283" s="19" t="s">
        <v>163</v>
      </c>
      <c r="H283" s="80" t="s">
        <v>209</v>
      </c>
      <c r="I283" s="15" t="s">
        <v>851</v>
      </c>
      <c r="J283" s="19" t="s">
        <v>195</v>
      </c>
      <c r="K283" s="7">
        <v>25078</v>
      </c>
      <c r="L283" s="27" t="str">
        <f t="shared" si="21"/>
        <v>08 28</v>
      </c>
      <c r="M283" s="19"/>
      <c r="N283" s="28" t="e">
        <f>IF(L283=#REF!,1,0)</f>
        <v>#REF!</v>
      </c>
      <c r="O283" s="29"/>
      <c r="P283" s="10"/>
      <c r="Q283" s="10"/>
    </row>
    <row r="284" spans="1:17" x14ac:dyDescent="0.25">
      <c r="A284" s="13">
        <v>283</v>
      </c>
      <c r="B284" s="19" t="s">
        <v>160</v>
      </c>
      <c r="C284" s="19" t="str">
        <f t="shared" si="23"/>
        <v>ж</v>
      </c>
      <c r="D284" s="12">
        <v>43178</v>
      </c>
      <c r="E284" s="31" t="s">
        <v>428</v>
      </c>
      <c r="F284" s="12">
        <v>43208</v>
      </c>
      <c r="G284" s="19" t="s">
        <v>721</v>
      </c>
      <c r="H284" s="50" t="s">
        <v>509</v>
      </c>
      <c r="I284" s="19" t="s">
        <v>740</v>
      </c>
      <c r="J284" s="20">
        <v>87025546953</v>
      </c>
      <c r="K284" s="6">
        <v>26333</v>
      </c>
      <c r="L284" s="27" t="str">
        <f t="shared" si="21"/>
        <v>02 04</v>
      </c>
      <c r="M284" s="19"/>
      <c r="N284" s="28" t="e">
        <f>IF(L284=#REF!,1,0)</f>
        <v>#REF!</v>
      </c>
      <c r="O284" s="29"/>
      <c r="P284" s="10"/>
      <c r="Q284" s="10"/>
    </row>
    <row r="285" spans="1:17" ht="18" customHeight="1" x14ac:dyDescent="0.25">
      <c r="A285" s="15">
        <v>284</v>
      </c>
      <c r="B285" s="19" t="s">
        <v>233</v>
      </c>
      <c r="C285" s="19" t="str">
        <f t="shared" si="23"/>
        <v>м</v>
      </c>
      <c r="D285" s="12">
        <v>43615</v>
      </c>
      <c r="E285" s="31" t="s">
        <v>444</v>
      </c>
      <c r="F285" s="12">
        <v>43608</v>
      </c>
      <c r="G285" s="19" t="s">
        <v>163</v>
      </c>
      <c r="H285" s="50" t="s">
        <v>236</v>
      </c>
      <c r="I285" s="15" t="s">
        <v>852</v>
      </c>
      <c r="J285" s="19" t="s">
        <v>705</v>
      </c>
      <c r="K285" s="7">
        <v>28026</v>
      </c>
      <c r="L285" s="27" t="str">
        <f t="shared" si="21"/>
        <v>09 23</v>
      </c>
      <c r="M285" s="19"/>
      <c r="N285" s="28" t="e">
        <f>IF(L285=#REF!,1,0)</f>
        <v>#REF!</v>
      </c>
      <c r="O285" s="29"/>
      <c r="P285" s="10"/>
      <c r="Q285" s="10"/>
    </row>
    <row r="286" spans="1:17" x14ac:dyDescent="0.25">
      <c r="A286" s="13">
        <v>285</v>
      </c>
      <c r="B286" s="19" t="s">
        <v>146</v>
      </c>
      <c r="C286" s="19" t="str">
        <f t="shared" si="23"/>
        <v>м</v>
      </c>
      <c r="D286" s="26">
        <v>40703</v>
      </c>
      <c r="E286" s="31" t="s">
        <v>364</v>
      </c>
      <c r="F286" s="12">
        <v>40631</v>
      </c>
      <c r="G286" s="19" t="s">
        <v>853</v>
      </c>
      <c r="H286" s="32"/>
      <c r="I286" s="19" t="s">
        <v>783</v>
      </c>
      <c r="J286" s="19">
        <v>87772813483</v>
      </c>
      <c r="K286" s="7">
        <v>30329</v>
      </c>
      <c r="L286" s="27" t="str">
        <f t="shared" si="21"/>
        <v>01 13</v>
      </c>
      <c r="M286" s="19"/>
      <c r="N286" s="28" t="e">
        <f>IF(L286=#REF!,1,0)</f>
        <v>#REF!</v>
      </c>
      <c r="O286" s="29"/>
      <c r="P286" s="10"/>
      <c r="Q286" s="10"/>
    </row>
    <row r="287" spans="1:17" x14ac:dyDescent="0.25">
      <c r="A287" s="13">
        <v>286</v>
      </c>
      <c r="B287" s="19" t="s">
        <v>234</v>
      </c>
      <c r="C287" s="19" t="str">
        <f t="shared" si="23"/>
        <v>м</v>
      </c>
      <c r="D287" s="26">
        <v>43615</v>
      </c>
      <c r="E287" s="113">
        <v>19003786</v>
      </c>
      <c r="F287" s="12">
        <v>43515</v>
      </c>
      <c r="G287" s="8" t="s">
        <v>968</v>
      </c>
      <c r="H287" s="32" t="s">
        <v>235</v>
      </c>
      <c r="I287" s="19" t="s">
        <v>989</v>
      </c>
      <c r="J287" s="19">
        <v>87772980809</v>
      </c>
      <c r="K287" s="7">
        <v>32707</v>
      </c>
      <c r="L287" s="27" t="str">
        <f t="shared" si="21"/>
        <v>07 18</v>
      </c>
      <c r="M287" s="19">
        <f t="shared" ref="M287" si="24">M288</f>
        <v>0</v>
      </c>
      <c r="N287" s="28" t="e">
        <f>IF(L287=#REF!,1,0)</f>
        <v>#REF!</v>
      </c>
      <c r="O287" s="29"/>
      <c r="P287" s="10"/>
      <c r="Q287" s="10"/>
    </row>
    <row r="288" spans="1:17" x14ac:dyDescent="0.25">
      <c r="A288" s="15">
        <v>287</v>
      </c>
      <c r="B288" s="19" t="s">
        <v>990</v>
      </c>
      <c r="C288" s="19" t="str">
        <f t="shared" si="23"/>
        <v>м</v>
      </c>
      <c r="D288" s="12">
        <v>45351</v>
      </c>
      <c r="E288" s="31" t="s">
        <v>991</v>
      </c>
      <c r="F288" s="12">
        <v>45342</v>
      </c>
      <c r="G288" s="19" t="s">
        <v>734</v>
      </c>
      <c r="H288" s="80"/>
      <c r="I288" s="19" t="str">
        <f>$I$26</f>
        <v xml:space="preserve"> 6 мкрн, д.63, кв.47</v>
      </c>
      <c r="J288" s="19">
        <v>87071597582</v>
      </c>
      <c r="K288" s="7">
        <v>35967</v>
      </c>
      <c r="L288" s="27" t="str">
        <f t="shared" si="21"/>
        <v>06 21</v>
      </c>
      <c r="M288" s="19"/>
      <c r="N288" s="28" t="e">
        <f>IF(L288=#REF!,1,0)</f>
        <v>#REF!</v>
      </c>
      <c r="O288" s="29"/>
      <c r="P288" s="10"/>
      <c r="Q288" s="10"/>
    </row>
    <row r="289" spans="1:17" x14ac:dyDescent="0.25">
      <c r="A289" s="110"/>
      <c r="B289" s="32"/>
      <c r="C289" s="32"/>
      <c r="D289" s="111"/>
      <c r="E289" s="41"/>
      <c r="F289" s="111"/>
      <c r="G289" s="32"/>
      <c r="H289" s="52"/>
      <c r="I289" s="32"/>
      <c r="J289" s="32"/>
      <c r="K289" s="112"/>
      <c r="L289" s="42"/>
      <c r="M289" s="32"/>
      <c r="N289" s="28"/>
      <c r="O289" s="29"/>
      <c r="P289" s="10"/>
      <c r="Q289" s="10"/>
    </row>
    <row r="290" spans="1:17" x14ac:dyDescent="0.25">
      <c r="A290" s="110"/>
      <c r="B290" s="32"/>
      <c r="C290" s="32"/>
      <c r="D290" s="111"/>
      <c r="E290" s="41"/>
      <c r="F290" s="111"/>
      <c r="G290" s="32"/>
      <c r="H290" s="52"/>
      <c r="I290" s="32"/>
      <c r="J290" s="32"/>
      <c r="K290" s="112"/>
      <c r="L290" s="42"/>
      <c r="M290" s="32"/>
      <c r="N290" s="28"/>
      <c r="O290" s="29"/>
      <c r="P290" s="10"/>
      <c r="Q290" s="10"/>
    </row>
    <row r="291" spans="1:17" x14ac:dyDescent="0.25">
      <c r="A291" s="83"/>
    </row>
    <row r="292" spans="1:17" x14ac:dyDescent="0.25">
      <c r="A292" s="83"/>
    </row>
    <row r="293" spans="1:17" x14ac:dyDescent="0.25">
      <c r="A293" s="83"/>
    </row>
    <row r="299" spans="1:17" x14ac:dyDescent="0.25">
      <c r="F299" s="2" t="s">
        <v>696</v>
      </c>
    </row>
  </sheetData>
  <autoFilter ref="A1:M288"/>
  <sortState ref="A3:R265">
    <sortCondition ref="B3:B265"/>
  </sortState>
  <conditionalFormatting sqref="L6:L290">
    <cfRule type="cellIs" dxfId="2" priority="5" operator="equal">
      <formula>#REF!</formula>
    </cfRule>
  </conditionalFormatting>
  <conditionalFormatting sqref="L3">
    <cfRule type="cellIs" dxfId="1" priority="2" operator="equal">
      <formula>#REF!</formula>
    </cfRule>
  </conditionalFormatting>
  <conditionalFormatting sqref="L4:L5">
    <cfRule type="cellIs" dxfId="0" priority="1" operator="equal">
      <formula>#REF!</formula>
    </cfRule>
  </conditionalFormatting>
  <hyperlinks>
    <hyperlink ref="H94" r:id="rId1"/>
    <hyperlink ref="H42" r:id="rId2"/>
    <hyperlink ref="H251" r:id="rId3"/>
    <hyperlink ref="H252" r:id="rId4"/>
    <hyperlink ref="H213" r:id="rId5"/>
    <hyperlink ref="H255" r:id="rId6"/>
    <hyperlink ref="H279" r:id="rId7"/>
    <hyperlink ref="H103" r:id="rId8"/>
    <hyperlink ref="H65" r:id="rId9"/>
    <hyperlink ref="H283" r:id="rId10"/>
    <hyperlink ref="H24" r:id="rId11"/>
    <hyperlink ref="H69" r:id="rId12"/>
    <hyperlink ref="H35" r:id="rId13"/>
    <hyperlink ref="H68" r:id="rId14"/>
    <hyperlink ref="H193" r:id="rId15"/>
    <hyperlink ref="H219" r:id="rId16"/>
    <hyperlink ref="H23" r:id="rId17"/>
    <hyperlink ref="H202" r:id="rId18"/>
    <hyperlink ref="H167" r:id="rId19"/>
    <hyperlink ref="H266" r:id="rId20"/>
    <hyperlink ref="H139" r:id="rId21"/>
    <hyperlink ref="H20" r:id="rId22"/>
    <hyperlink ref="H116" r:id="rId23"/>
    <hyperlink ref="H174" r:id="rId24"/>
    <hyperlink ref="H207" r:id="rId25"/>
    <hyperlink ref="H285" r:id="rId26"/>
    <hyperlink ref="H257" r:id="rId27"/>
    <hyperlink ref="H107" r:id="rId28"/>
    <hyperlink ref="H258" r:id="rId29"/>
    <hyperlink ref="H54" r:id="rId30"/>
    <hyperlink ref="H253" r:id="rId31"/>
    <hyperlink ref="H284" r:id="rId32"/>
    <hyperlink ref="H237" r:id="rId33"/>
    <hyperlink ref="H199" r:id="rId34"/>
    <hyperlink ref="H32" r:id="rId35" display="mailto:bolat.bakirov.57@mail.ru"/>
    <hyperlink ref="H33" r:id="rId36" display="mailto:advokat_barinov@mail.ru"/>
    <hyperlink ref="H40" r:id="rId37" display="mailto:info@advokatqostanay.kz"/>
    <hyperlink ref="H45" r:id="rId38" display="mailto:advokatbikenova@mail.ru"/>
    <hyperlink ref="H46" r:id="rId39" display="mailto:Sayran-01@mail.ru"/>
    <hyperlink ref="H55" r:id="rId40" display="mailto:Igori19-19@mail.ru"/>
    <hyperlink ref="H56" r:id="rId41" display="mailto:v.vlasyuk@list.ru"/>
    <hyperlink ref="H63" r:id="rId42" display="mailto:a.g1310@mail.ru"/>
    <hyperlink ref="H70" r:id="rId43" display="mailto:l.emelyanova.61@mail.ru"/>
    <hyperlink ref="H74" r:id="rId44" display="mailto:Erzhanov.n.d@gmail.com"/>
    <hyperlink ref="H77" r:id="rId45" display="mailto:Luba.ermol@gmail.com"/>
    <hyperlink ref="H82" r:id="rId46"/>
    <hyperlink ref="H90" r:id="rId47"/>
    <hyperlink ref="H112" r:id="rId48" display="mailto:kakimov.a@mail.ru"/>
    <hyperlink ref="H129" r:id="rId49" display="mailto:kovshuninna@gmail.com"/>
    <hyperlink ref="H149" r:id="rId50"/>
    <hyperlink ref="H153" r:id="rId51"/>
    <hyperlink ref="H154" r:id="rId52"/>
    <hyperlink ref="H142" r:id="rId53"/>
    <hyperlink ref="H143" r:id="rId54"/>
    <hyperlink ref="H140" r:id="rId55"/>
    <hyperlink ref="H146" r:id="rId56"/>
    <hyperlink ref="H147" r:id="rId57"/>
    <hyperlink ref="H173" r:id="rId58" display="mailto:mamazhanova78@mail.ru"/>
    <hyperlink ref="H197" r:id="rId59" display="mailto:Gulnaranurgozhina@mail.ru"/>
    <hyperlink ref="H204" r:id="rId60" display="mailto:b_nurpeisov@mail.ru"/>
    <hyperlink ref="H221" r:id="rId61" display="mailto:r.sabitova@internet.ru"/>
    <hyperlink ref="H229" r:id="rId62" display="mailto:s-dilmurat@mail.ru"/>
    <hyperlink ref="H242" r:id="rId63" display="mailto:Sumovskaya1974@mail.ru"/>
    <hyperlink ref="H275" r:id="rId64" display="mailto:Ekssh@mail.ru"/>
    <hyperlink ref="H185" r:id="rId65"/>
    <hyperlink ref="H17" r:id="rId66"/>
    <hyperlink ref="H122" r:id="rId67"/>
    <hyperlink ref="H227" r:id="rId68"/>
    <hyperlink ref="H268" r:id="rId69"/>
    <hyperlink ref="H169" r:id="rId70"/>
    <hyperlink ref="H21" r:id="rId71"/>
    <hyperlink ref="H34" r:id="rId72"/>
    <hyperlink ref="H22" r:id="rId73"/>
    <hyperlink ref="H28" r:id="rId74"/>
    <hyperlink ref="H30" r:id="rId75"/>
    <hyperlink ref="H41" r:id="rId76"/>
    <hyperlink ref="H57" r:id="rId77"/>
    <hyperlink ref="H79" r:id="rId78"/>
    <hyperlink ref="H81" r:id="rId79"/>
    <hyperlink ref="H99" r:id="rId80"/>
    <hyperlink ref="H115" r:id="rId81"/>
    <hyperlink ref="H178" r:id="rId82"/>
    <hyperlink ref="H215" r:id="rId83"/>
    <hyperlink ref="H256" r:id="rId84"/>
    <hyperlink ref="H164" r:id="rId85"/>
    <hyperlink ref="H37" r:id="rId86"/>
    <hyperlink ref="H238" r:id="rId87"/>
    <hyperlink ref="H181" r:id="rId88"/>
    <hyperlink ref="H274" r:id="rId89"/>
    <hyperlink ref="H171" r:id="rId90"/>
    <hyperlink ref="H157" r:id="rId91"/>
    <hyperlink ref="H245" r:id="rId92"/>
    <hyperlink ref="H87" r:id="rId93"/>
    <hyperlink ref="H234" r:id="rId94"/>
    <hyperlink ref="H26" r:id="rId95"/>
    <hyperlink ref="H182" r:id="rId96"/>
    <hyperlink ref="H144" r:id="rId97"/>
    <hyperlink ref="H14" r:id="rId98"/>
    <hyperlink ref="H120" r:id="rId99"/>
    <hyperlink ref="H104" r:id="rId100"/>
    <hyperlink ref="H136" r:id="rId101"/>
    <hyperlink ref="H105" r:id="rId102"/>
    <hyperlink ref="H263" r:id="rId103"/>
    <hyperlink ref="H188" r:id="rId104"/>
    <hyperlink ref="H280" r:id="rId105"/>
    <hyperlink ref="H184" r:id="rId106"/>
    <hyperlink ref="H200" r:id="rId107"/>
    <hyperlink ref="H158" r:id="rId108"/>
    <hyperlink ref="H262" r:id="rId109"/>
    <hyperlink ref="H166" r:id="rId110"/>
    <hyperlink ref="H187" r:id="rId111"/>
    <hyperlink ref="H194" r:id="rId112"/>
    <hyperlink ref="H58" r:id="rId113"/>
  </hyperlinks>
  <pageMargins left="0.7" right="0.7" top="0.75" bottom="0.75" header="0.3" footer="0.3"/>
  <pageSetup paperSize="9" scale="49" orientation="landscape" r:id="rId1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Али-Айдарова Роза</dc:creator>
  <cp:lastModifiedBy>user</cp:lastModifiedBy>
  <cp:lastPrinted>2024-06-06T04:18:47Z</cp:lastPrinted>
  <dcterms:created xsi:type="dcterms:W3CDTF">2017-12-13T04:48:49Z</dcterms:created>
  <dcterms:modified xsi:type="dcterms:W3CDTF">2026-01-05T12:02:11Z</dcterms:modified>
</cp:coreProperties>
</file>